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7496" windowHeight="110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Лист1!$A$107:$A$124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9" i="4" l="1"/>
  <c r="J9" i="4"/>
  <c r="K9" i="4"/>
  <c r="L9" i="4"/>
  <c r="M9" i="4"/>
  <c r="N9" i="4"/>
  <c r="O9" i="4"/>
  <c r="P9" i="4"/>
  <c r="I10" i="4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8" i="4"/>
  <c r="J18" i="4"/>
  <c r="K18" i="4"/>
  <c r="L18" i="4"/>
  <c r="M18" i="4"/>
  <c r="N18" i="4"/>
  <c r="O18" i="4"/>
  <c r="P18" i="4"/>
  <c r="I19" i="4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4" i="4"/>
  <c r="J54" i="4"/>
  <c r="K54" i="4"/>
  <c r="L54" i="4"/>
  <c r="M54" i="4"/>
  <c r="N54" i="4"/>
  <c r="O54" i="4"/>
  <c r="P54" i="4"/>
  <c r="I55" i="4"/>
  <c r="J55" i="4"/>
  <c r="K55" i="4"/>
  <c r="L55" i="4"/>
  <c r="M55" i="4"/>
  <c r="N55" i="4"/>
  <c r="O55" i="4"/>
  <c r="P55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66" i="4"/>
  <c r="J66" i="4"/>
  <c r="K66" i="4"/>
  <c r="L66" i="4"/>
  <c r="M66" i="4"/>
  <c r="N66" i="4"/>
  <c r="O66" i="4"/>
  <c r="P66" i="4"/>
  <c r="I67" i="4"/>
  <c r="J67" i="4"/>
  <c r="K67" i="4"/>
  <c r="L67" i="4"/>
  <c r="M67" i="4"/>
  <c r="N67" i="4"/>
  <c r="O67" i="4"/>
  <c r="P67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I74" i="4"/>
  <c r="J74" i="4"/>
  <c r="K74" i="4"/>
  <c r="L74" i="4"/>
  <c r="M74" i="4"/>
  <c r="N74" i="4"/>
  <c r="O74" i="4"/>
  <c r="P74" i="4"/>
  <c r="I75" i="4"/>
  <c r="J75" i="4"/>
  <c r="K75" i="4"/>
  <c r="L75" i="4"/>
  <c r="M75" i="4"/>
  <c r="N75" i="4"/>
  <c r="O75" i="4"/>
  <c r="P75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06" i="4"/>
  <c r="J106" i="4"/>
  <c r="K106" i="4"/>
  <c r="L106" i="4"/>
  <c r="M106" i="4"/>
  <c r="N106" i="4"/>
  <c r="O106" i="4"/>
  <c r="P106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C33" i="2"/>
  <c r="L33" i="2"/>
  <c r="H33" i="2"/>
  <c r="F33" i="2"/>
  <c r="H32" i="2"/>
  <c r="G122" i="4" l="1"/>
  <c r="F122" i="4"/>
  <c r="F44" i="4"/>
  <c r="G123" i="4"/>
  <c r="F123" i="4"/>
  <c r="G44" i="4"/>
</calcChain>
</file>

<file path=xl/sharedStrings.xml><?xml version="1.0" encoding="utf-8"?>
<sst xmlns="http://schemas.openxmlformats.org/spreadsheetml/2006/main" count="855" uniqueCount="428">
  <si>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</si>
  <si>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</si>
  <si>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</si>
  <si>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</si>
  <si>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</si>
  <si>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</si>
  <si>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</si>
  <si>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</si>
  <si>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</si>
  <si>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</si>
  <si>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</si>
  <si>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</si>
  <si>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</si>
  <si>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</si>
  <si>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</si>
  <si>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</si>
  <si>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</si>
  <si>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</si>
  <si>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</si>
  <si>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</si>
  <si>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</si>
  <si>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</si>
  <si>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</si>
  <si>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</si>
  <si>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</si>
  <si>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</si>
  <si>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</si>
  <si>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</si>
  <si>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</si>
  <si>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</si>
  <si>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</si>
  <si>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</si>
  <si>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</si>
  <si>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</si>
  <si>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</si>
  <si>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</si>
  <si>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</si>
  <si>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</si>
  <si>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</si>
  <si>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</si>
  <si>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</si>
  <si>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</si>
  <si>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</si>
  <si>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</si>
  <si>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</si>
  <si>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</si>
  <si>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</si>
  <si>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</si>
  <si>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</si>
  <si>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</si>
  <si>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</si>
  <si>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</si>
  <si>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</si>
  <si>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</si>
  <si>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</si>
  <si>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</si>
  <si>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</si>
  <si>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</si>
  <si>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</si>
  <si>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</si>
  <si>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</si>
  <si>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</si>
  <si>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</si>
  <si>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</si>
  <si>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</si>
  <si>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</si>
  <si>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</si>
  <si>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</si>
  <si>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</si>
  <si>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</si>
  <si>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</si>
  <si>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</si>
  <si>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</si>
  <si>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</si>
  <si>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</si>
  <si>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</si>
  <si>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</si>
  <si>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</si>
  <si>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</si>
  <si>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</si>
  <si>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</si>
  <si>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</si>
  <si>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</si>
  <si>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</si>
  <si>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</si>
  <si>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</si>
  <si>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</si>
  <si>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</si>
  <si>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</si>
  <si>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</si>
  <si>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</si>
  <si>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</si>
  <si>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</si>
  <si>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</si>
  <si>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</si>
  <si>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</si>
  <si>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</si>
  <si>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</si>
  <si>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</si>
  <si>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</si>
  <si>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</si>
  <si>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</si>
  <si>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</si>
  <si>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</si>
  <si>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</si>
  <si>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</si>
  <si>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</si>
  <si>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</si>
  <si>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</si>
  <si>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</si>
  <si>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</si>
  <si>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</si>
  <si>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</si>
  <si>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</si>
  <si>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</si>
  <si>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</si>
  <si>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</si>
  <si>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</si>
  <si>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</si>
  <si>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</si>
  <si>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</si>
  <si>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</si>
  <si>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</si>
  <si>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</si>
  <si>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</si>
  <si>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</si>
  <si>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</si>
  <si>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</si>
  <si>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</si>
  <si>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</si>
  <si>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</si>
  <si>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</si>
  <si>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</si>
  <si>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</si>
  <si>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</si>
  <si>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</si>
  <si>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</si>
  <si>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</si>
  <si>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</si>
  <si>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</si>
  <si>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</si>
  <si>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</si>
  <si>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</si>
  <si>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</si>
  <si>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</si>
  <si>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</si>
  <si>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</si>
  <si>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</si>
  <si>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</si>
  <si>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</si>
  <si>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</si>
  <si>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</si>
  <si>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</si>
  <si>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</si>
  <si>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</si>
  <si>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</si>
  <si>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</si>
  <si>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</si>
  <si>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</si>
  <si>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</si>
  <si>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</si>
  <si>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</si>
  <si>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</si>
  <si>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</si>
  <si>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</si>
  <si>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</si>
  <si>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</si>
  <si>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</si>
  <si>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</si>
  <si>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</si>
  <si>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</si>
  <si>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</si>
  <si>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</si>
  <si>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</si>
  <si>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</si>
  <si>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</si>
  <si>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</si>
  <si>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</si>
  <si>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</si>
  <si>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</si>
  <si>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</si>
  <si>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</si>
  <si>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</si>
  <si>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</si>
  <si>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</si>
  <si>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</si>
  <si>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</si>
  <si>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</si>
  <si>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</si>
  <si>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</si>
  <si>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</si>
  <si>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</si>
  <si>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</si>
  <si>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</si>
  <si>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</si>
  <si>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</si>
  <si>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</si>
  <si>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</si>
  <si>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</si>
  <si>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</si>
  <si>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</si>
  <si>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</si>
  <si>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</si>
  <si>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</si>
  <si>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</si>
  <si>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</si>
  <si>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</si>
  <si>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</si>
  <si>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</si>
  <si>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</si>
  <si>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</si>
  <si>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</si>
  <si>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</si>
  <si>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</si>
  <si>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</si>
  <si>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</si>
  <si>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</si>
  <si>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</si>
  <si>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</si>
  <si>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</si>
  <si>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</si>
  <si>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</si>
  <si>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</si>
  <si>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</si>
  <si>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</si>
  <si>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</si>
  <si>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</si>
  <si>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</si>
  <si>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</si>
  <si>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</si>
  <si>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</si>
  <si>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</si>
  <si>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</si>
  <si>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</si>
  <si>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</si>
  <si>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</si>
  <si>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</si>
  <si>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</si>
  <si>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</si>
  <si>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</si>
  <si>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</si>
  <si>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</si>
  <si>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</si>
  <si>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</si>
  <si>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</si>
  <si>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</si>
  <si>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</si>
  <si>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</si>
  <si>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</si>
  <si>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</si>
  <si>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</si>
  <si>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</si>
  <si>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</si>
  <si>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</si>
  <si>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</si>
  <si>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</si>
  <si>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</si>
  <si>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</si>
  <si>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</si>
  <si>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</si>
  <si>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</si>
  <si>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</si>
  <si>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</si>
  <si>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</si>
  <si>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</si>
  <si>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</si>
  <si>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</si>
  <si>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</si>
  <si>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</si>
  <si>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</si>
  <si>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</si>
  <si>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</si>
  <si>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</si>
  <si>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</si>
  <si>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</si>
  <si>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</si>
  <si>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</si>
  <si>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</si>
  <si>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</si>
  <si>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</si>
  <si>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</si>
  <si>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</si>
  <si>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</si>
  <si>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</si>
  <si>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</si>
  <si>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</si>
  <si>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</si>
  <si>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</si>
  <si>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</si>
  <si>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</si>
  <si>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</si>
  <si>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</si>
  <si>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</si>
  <si>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20.03.2024</t>
  </si>
  <si>
    <t>^</t>
  </si>
  <si>
    <t xml:space="preserve">Альдуразим концентрат для р-ну для інфузій,100од/мл,№1 по5 мл у фл. (№ 25153 від 18.07.2023р.) </t>
  </si>
  <si>
    <t>фл</t>
  </si>
  <si>
    <t>14014,86</t>
  </si>
  <si>
    <t xml:space="preserve">Біовен  р-н для інфузій 10% по 100 мл у фл. по 1 фл.у пачці   нак.№ 27997 від 24.10.23 ТП до 31.07.26 </t>
  </si>
  <si>
    <t xml:space="preserve">Біовен  р-н для інфузій 10% по 50 мл у фл. по 1 фл.у пачці (№30997 від 19.12.2023р) ТП до 31.08.26 </t>
  </si>
  <si>
    <t xml:space="preserve">Біовен р-н для інфузій 10% по 100 мл у фл. нак. №28394 від 08.01.24 ТП до 31.05.26 </t>
  </si>
  <si>
    <t xml:space="preserve">Біовен р-н для інфузій 10% по 50 мл у фл.нак.№25 від 10.2023 ТП до 01.05.24 </t>
  </si>
  <si>
    <t xml:space="preserve">Бетаферон ліз.пор.д/ін по0,3мг(9,6млн МО)з розч. нак, № 29836 від 28.11.2023р </t>
  </si>
  <si>
    <t xml:space="preserve">Глатирамеру ацетат-віста р-н для ін"єкцій,20 мг/мл по 1мл (№17347 від 14.02.23р) </t>
  </si>
  <si>
    <t>шпр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</si>
  <si>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</si>
  <si>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</si>
  <si>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</si>
  <si>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</si>
  <si>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</si>
  <si>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Енбрел р-н для ін"єкцій,50 мг/мл,4 попередньо наповнені шприци по 0,5 мл (25мг),4 тампони зі спиртом у пластиковому контейнері у картонній коробці (№31631 від 19 грудня 2023р) </t>
  </si>
  <si>
    <t>шпр-ручка</t>
  </si>
  <si>
    <t>1107,83</t>
  </si>
  <si>
    <t xml:space="preserve">Калію Йодин-32,порошок для орального р-ну по 32 мг,по 1г порошку у саше  (№27614 від 03.10.2023р) </t>
  </si>
  <si>
    <t>шт.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</si>
  <si>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</si>
  <si>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</si>
  <si>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</si>
  <si>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Пульмозим р-н для інгаляцій 2,5 мг/2,5 мл по 2,5мл в амп.(№29073 від 07.11.2023р.) </t>
  </si>
  <si>
    <t>амп</t>
  </si>
  <si>
    <t>531,79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</si>
  <si>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</si>
  <si>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</si>
  <si>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</si>
  <si>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</si>
  <si>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</si>
  <si>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50мг (№ ТР-101 від 23.01.2023р.) </t>
  </si>
  <si>
    <t>365,85</t>
  </si>
  <si>
    <t xml:space="preserve">Солу-Медрол по 1000 мг 1фл  (№ 17098 від 31.01.23р.) </t>
  </si>
  <si>
    <t>флак,</t>
  </si>
  <si>
    <t>451,98</t>
  </si>
  <si>
    <t xml:space="preserve">Солу-Медрол по 1000 мг 1фл  нак.№ 32700  від 16.01.24 </t>
  </si>
  <si>
    <t>508,49</t>
  </si>
  <si>
    <t xml:space="preserve">Фінголімод капсули 0,5 мг (нак.моз 19191 від 14.03.23) </t>
  </si>
  <si>
    <t>капс</t>
  </si>
  <si>
    <t>22,00</t>
  </si>
  <si>
    <t xml:space="preserve">Фінмод капсули 0,5 мг (33305 від 12.02.24р) </t>
  </si>
  <si>
    <t>29,50</t>
  </si>
  <si>
    <t xml:space="preserve">ФКУ Анамікс Інфант №6477 від 23.09.02021р. </t>
  </si>
  <si>
    <t>бан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</si>
  <si>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</si>
  <si>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</si>
  <si>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</si>
  <si>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</si>
  <si>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</si>
  <si>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</si>
  <si>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>ВСЬОГО за рахунком 202ЦДБСК</t>
  </si>
  <si>
    <t xml:space="preserve">Арікстра 2,5 мг/0,5млпо 0,5мл (№654 від  18.08.2023р) </t>
  </si>
  <si>
    <t>104,99</t>
  </si>
  <si>
    <t xml:space="preserve">Аспіраційна система для тромбектомії при ішемічному інсульті (н.№100 від 23.02.24р.) </t>
  </si>
  <si>
    <t>система</t>
  </si>
  <si>
    <t>167997,39</t>
  </si>
  <si>
    <t xml:space="preserve">Біфуркаційні судинні протези в"язані(БСПВ)з поліестеру,вкритий бичачим колагеном або желатиновим покриттям, не менше 40 см діаметр 16 х 8 мм (№99 від 23.02.2024р.) </t>
  </si>
  <si>
    <t xml:space="preserve">Біфуркаційні судинні протези в"язані(БСПВ)з поліестеру,вкритий бичачим колагеном або желатиновим покриттям, не менше 40 см діаметр 18 х 9 мм (№99 від 23.02.2024р.) </t>
  </si>
  <si>
    <t xml:space="preserve">Біфуркаційні судинні протези в"язані(БСПВ)з поліестеру,вкритий бичачим колагеном або желатиновим покриттям, не менше 40 см діаметр 20 х 10 мм (№99 від 23.02.2024р.) 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</si>
  <si>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</si>
  <si>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</si>
  <si>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В"язаний судинний протез  (ВСП) з поліестеру,вкритий бичачим колагеном або желатиновим покриттям, дов.40см діаметр 8 мм (№99 від 23.02.2024р.) </t>
  </si>
  <si>
    <t xml:space="preserve">В"язаний судинний протез  (ВСП) з поліестеру,вкритий бичачим колагеном або желатиновим покриттям, дов.40см10 мм (№99 від 23.02.2024р.) 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</si>
  <si>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</si>
  <si>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</si>
  <si>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</si>
  <si>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шт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</si>
  <si>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</si>
  <si>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</si>
  <si>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</si>
  <si>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</si>
  <si>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</si>
  <si>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</si>
  <si>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</si>
  <si>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</si>
  <si>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</si>
  <si>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</si>
  <si>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</si>
  <si>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</si>
  <si>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</si>
  <si>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</si>
  <si>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</si>
  <si>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</si>
  <si>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</si>
  <si>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КЛЕБУТАМ 250мг/20мл по 20,0 №10 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</si>
  <si>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</si>
  <si>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</si>
  <si>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</si>
  <si>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</si>
  <si>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Медичний виріб для проведення ендоваскулярної операції емболізації аневризм головного мозку мікроспіралями,що відділяються.який включає мікропровідник.-1штука (№100 від 23.02.2024р) </t>
  </si>
  <si>
    <t>7845,15</t>
  </si>
  <si>
    <t xml:space="preserve">Медичний виріб для проведення ендоваскулярної операції емболізації аневризм головного мозку мікроспіралями,що відділяються.який включає мікропровідник.-1штука (№99 від 23.02.2024р) </t>
  </si>
  <si>
    <t xml:space="preserve">Медичний виріб для проведення ендоваскулярної операції емболізації аневризм головного мозку мікроспіралями,що відділяються.який включає провідниковий катетер-1 штука. (№99 від 23.02.2024р) </t>
  </si>
  <si>
    <t xml:space="preserve">Налоксон 0,4мг/мл (№137 від 07.06.2023р) </t>
  </si>
  <si>
    <t>13,89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</si>
  <si>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</si>
  <si>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</si>
  <si>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</si>
  <si>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Пристрій для екстракції тромбів з мозкових артерій (№100 від 23.02.2024р) </t>
  </si>
  <si>
    <t>к-т</t>
  </si>
  <si>
    <t>31038,06</t>
  </si>
  <si>
    <t xml:space="preserve">Пристрій для екстракції тромбів з мозкових артерій (№99 від 23.02.2024р) </t>
  </si>
  <si>
    <t xml:space="preserve">Протез судини тканий прямий  Inter Gard 14mm*15см  (№420 від 15.05.2023р)   н.№243від 16.03.23 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</si>
  <si>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</si>
  <si>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</si>
  <si>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</si>
  <si>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</si>
  <si>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Тест-системи для виявлення гепатиту В (HBsAg)(№64 від 13.03.2024р) </t>
  </si>
  <si>
    <t>10,50</t>
  </si>
  <si>
    <t xml:space="preserve">Тест-системи для виявлення гепатиту С (HBsAg)(№64 від 13.03.2024р) </t>
  </si>
  <si>
    <t xml:space="preserve">Тест-смужки Акку -Чек  інстант 50 шт. кат.номер   нак. № К-36318 від 14.03.23 </t>
  </si>
  <si>
    <t>2,01</t>
  </si>
  <si>
    <t xml:space="preserve">Тест-смужки Акку -Чек  інстант 50 шт. кат.номер 07819382134  (нак.№ К-36404 від 10.04.23 ) </t>
  </si>
  <si>
    <t xml:space="preserve">Тетанус Антитоксин розчин д/ін'єкцій,не менше 1000 МО/мл,по 1 мл у фл. по 10фл.укар.короб. Серія 15АТ23002 терм.прид.18.07.2025р ( №249 ЦП/вак від 24.01.24р) </t>
  </si>
  <si>
    <t xml:space="preserve">Томогексол 350 мг йоду/мл  50мл (№40 від 25.01.2024р) </t>
  </si>
  <si>
    <t>флак.</t>
  </si>
  <si>
    <t>226,30</t>
  </si>
  <si>
    <t xml:space="preserve">Ультравіст 370 мг/мл 100,0  (нак.№ 99 від 23.02.24р.) </t>
  </si>
  <si>
    <t>568,53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</si>
  <si>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</si>
  <si>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</si>
  <si>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</si>
  <si>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</si>
  <si>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</si>
  <si>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</si>
  <si>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</si>
  <si>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</si>
  <si>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</si>
  <si>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Черкаська обласна лікарня</t>
  </si>
  <si>
    <t xml:space="preserve">202ЦДБСК </t>
  </si>
  <si>
    <t xml:space="preserve">202ЦДБСК  </t>
  </si>
  <si>
    <t>Залишки медикаметів,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</si>
</sst>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7" customFormat="1" ht="15.6" x14ac:dyDescent="0.3">
      <c r="A1" s="15" t="s">
        <v>427</v>
      </c>
      <c r="B1" s="16"/>
      <c r="C1" s="16"/>
      <c r="D1" s="16"/>
      <c r="E1" s="16"/>
      <c r="F1" s="16"/>
      <c r="G1" s="16"/>
      <c r="H1" s="16"/>
    </row>
    <row r="2" spans="1:17" s="17" customFormat="1" ht="15.6" x14ac:dyDescent="0.3">
      <c r="A2" s="18" t="s">
        <v>424</v>
      </c>
      <c r="B2" s="18"/>
      <c r="C2" s="18"/>
      <c r="D2" s="18"/>
      <c r="E2" s="18"/>
      <c r="F2" s="18"/>
      <c r="G2" s="18"/>
      <c r="H2" s="18"/>
    </row>
    <row r="3" spans="1:17" s="17" customFormat="1" ht="16.5" customHeight="1" thickBot="1" x14ac:dyDescent="0.35">
      <c r="A3" s="18"/>
      <c r="B3" s="18"/>
      <c r="C3" s="18"/>
      <c r="D3" s="18"/>
      <c r="E3" s="18"/>
      <c r="F3" s="18"/>
      <c r="G3" s="18"/>
      <c r="H3" s="18"/>
    </row>
    <row r="4" spans="1:17" s="17" customFormat="1" ht="26.25" customHeight="1" x14ac:dyDescent="0.25">
      <c r="A4" s="94" t="s">
        <v>139</v>
      </c>
      <c r="B4" s="88" t="s">
        <v>140</v>
      </c>
      <c r="C4" s="88" t="s">
        <v>32</v>
      </c>
      <c r="D4" s="99" t="s">
        <v>141</v>
      </c>
      <c r="E4" s="88" t="s">
        <v>142</v>
      </c>
      <c r="F4" s="88" t="s">
        <v>293</v>
      </c>
      <c r="G4" s="88"/>
      <c r="H4" s="89" t="s">
        <v>146</v>
      </c>
    </row>
    <row r="5" spans="1:17" s="17" customFormat="1" ht="13.2" x14ac:dyDescent="0.25">
      <c r="A5" s="95"/>
      <c r="B5" s="97"/>
      <c r="C5" s="97"/>
      <c r="D5" s="100"/>
      <c r="E5" s="97"/>
      <c r="F5" s="92" t="s">
        <v>147</v>
      </c>
      <c r="G5" s="92" t="s">
        <v>148</v>
      </c>
      <c r="H5" s="90"/>
    </row>
    <row r="6" spans="1:17" s="17" customFormat="1" ht="13.8" thickBot="1" x14ac:dyDescent="0.3">
      <c r="A6" s="96"/>
      <c r="B6" s="98"/>
      <c r="C6" s="98"/>
      <c r="D6" s="101"/>
      <c r="E6" s="98"/>
      <c r="F6" s="93"/>
      <c r="G6" s="93"/>
      <c r="H6" s="91"/>
    </row>
    <row r="7" spans="1:17" s="24" customFormat="1" ht="15" customHeight="1" thickBot="1" x14ac:dyDescent="0.3">
      <c r="A7" s="85" t="s">
        <v>425</v>
      </c>
      <c r="B7" s="21"/>
      <c r="C7" s="21"/>
      <c r="D7" s="21"/>
      <c r="E7" s="21"/>
      <c r="F7" s="22"/>
      <c r="G7" s="21"/>
      <c r="H7" s="23"/>
    </row>
    <row r="8" spans="1:17" s="24" customFormat="1" ht="15" hidden="1" customHeight="1" thickBot="1" x14ac:dyDescent="0.3">
      <c r="A8" s="79"/>
      <c r="B8" s="80"/>
      <c r="C8" s="80"/>
      <c r="D8" s="80"/>
      <c r="E8" s="80"/>
      <c r="F8" s="81"/>
      <c r="G8" s="80"/>
      <c r="H8" s="82"/>
      <c r="Q8" s="24" t="s">
        <v>294</v>
      </c>
    </row>
    <row r="9" spans="1:17" s="26" customFormat="1" ht="92.4" x14ac:dyDescent="0.25">
      <c r="A9" s="70">
        <v>1</v>
      </c>
      <c r="B9" s="71"/>
      <c r="C9" s="72" t="s">
        <v>295</v>
      </c>
      <c r="D9" s="73" t="s">
        <v>296</v>
      </c>
      <c r="E9" s="74" t="s">
        <v>297</v>
      </c>
      <c r="F9" s="75">
        <v>10</v>
      </c>
      <c r="G9" s="74">
        <v>140148.6</v>
      </c>
      <c r="H9" s="76"/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 t="e">
        <f>#REF!</f>
        <v>#REF!</v>
      </c>
      <c r="O9" s="25">
        <f t="shared" ref="O9:P13" si="0">F9</f>
        <v>10</v>
      </c>
      <c r="P9" s="25">
        <f t="shared" si="0"/>
        <v>140148.6</v>
      </c>
    </row>
    <row r="10" spans="1:17" s="26" customFormat="1" ht="79.2" x14ac:dyDescent="0.25">
      <c r="A10" s="70">
        <v>2</v>
      </c>
      <c r="B10" s="71"/>
      <c r="C10" s="72" t="s">
        <v>298</v>
      </c>
      <c r="D10" s="73" t="s">
        <v>296</v>
      </c>
      <c r="E10" s="74">
        <v>16000</v>
      </c>
      <c r="F10" s="75">
        <v>144</v>
      </c>
      <c r="G10" s="74">
        <v>2304000</v>
      </c>
      <c r="H10" s="76"/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>
        <f t="shared" si="0"/>
        <v>144</v>
      </c>
      <c r="P10" s="25">
        <f t="shared" si="0"/>
        <v>2304000</v>
      </c>
    </row>
    <row r="11" spans="1:17" s="26" customFormat="1" ht="79.2" x14ac:dyDescent="0.25">
      <c r="A11" s="70">
        <v>3</v>
      </c>
      <c r="B11" s="71"/>
      <c r="C11" s="72" t="s">
        <v>299</v>
      </c>
      <c r="D11" s="73" t="s">
        <v>296</v>
      </c>
      <c r="E11" s="74">
        <v>8000</v>
      </c>
      <c r="F11" s="75">
        <v>10</v>
      </c>
      <c r="G11" s="74">
        <v>80000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si="0"/>
        <v>10</v>
      </c>
      <c r="P11" s="25">
        <f t="shared" si="0"/>
        <v>80000</v>
      </c>
    </row>
    <row r="12" spans="1:17" s="26" customFormat="1" ht="66" x14ac:dyDescent="0.25">
      <c r="A12" s="70">
        <v>4</v>
      </c>
      <c r="B12" s="71"/>
      <c r="C12" s="72" t="s">
        <v>300</v>
      </c>
      <c r="D12" s="73" t="s">
        <v>296</v>
      </c>
      <c r="E12" s="74">
        <v>16000</v>
      </c>
      <c r="F12" s="75">
        <v>119</v>
      </c>
      <c r="G12" s="74">
        <v>1904000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119</v>
      </c>
      <c r="P12" s="25">
        <f t="shared" si="0"/>
        <v>1904000</v>
      </c>
    </row>
    <row r="13" spans="1:17" s="26" customFormat="1" ht="52.8" x14ac:dyDescent="0.25">
      <c r="A13" s="70">
        <v>5</v>
      </c>
      <c r="B13" s="71"/>
      <c r="C13" s="72" t="s">
        <v>301</v>
      </c>
      <c r="D13" s="73" t="s">
        <v>296</v>
      </c>
      <c r="E13" s="74">
        <v>5400</v>
      </c>
      <c r="F13" s="75">
        <v>40</v>
      </c>
      <c r="G13" s="74">
        <v>216000</v>
      </c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40</v>
      </c>
      <c r="P13" s="25">
        <f t="shared" si="0"/>
        <v>216000</v>
      </c>
    </row>
    <row r="14" spans="1:17" s="17" customFormat="1" ht="13.5" customHeight="1" thickBot="1" x14ac:dyDescent="0.3"/>
    <row r="15" spans="1:17" s="17" customFormat="1" ht="26.25" customHeight="1" x14ac:dyDescent="0.25">
      <c r="A15" s="94" t="s">
        <v>139</v>
      </c>
      <c r="B15" s="88" t="s">
        <v>140</v>
      </c>
      <c r="C15" s="88" t="s">
        <v>32</v>
      </c>
      <c r="D15" s="99" t="s">
        <v>141</v>
      </c>
      <c r="E15" s="88" t="s">
        <v>142</v>
      </c>
      <c r="F15" s="88" t="s">
        <v>293</v>
      </c>
      <c r="G15" s="88"/>
      <c r="H15" s="89" t="s">
        <v>146</v>
      </c>
    </row>
    <row r="16" spans="1:17" s="17" customFormat="1" ht="12.75" customHeight="1" x14ac:dyDescent="0.25">
      <c r="A16" s="95"/>
      <c r="B16" s="97"/>
      <c r="C16" s="97"/>
      <c r="D16" s="100"/>
      <c r="E16" s="97"/>
      <c r="F16" s="92" t="s">
        <v>147</v>
      </c>
      <c r="G16" s="92" t="s">
        <v>148</v>
      </c>
      <c r="H16" s="90"/>
    </row>
    <row r="17" spans="1:16" s="17" customFormat="1" ht="13.5" customHeight="1" thickBot="1" x14ac:dyDescent="0.3">
      <c r="A17" s="96"/>
      <c r="B17" s="98"/>
      <c r="C17" s="98"/>
      <c r="D17" s="101"/>
      <c r="E17" s="98"/>
      <c r="F17" s="93"/>
      <c r="G17" s="93"/>
      <c r="H17" s="91"/>
    </row>
    <row r="18" spans="1:16" s="26" customFormat="1" ht="52.8" x14ac:dyDescent="0.25">
      <c r="A18" s="70">
        <v>6</v>
      </c>
      <c r="B18" s="71"/>
      <c r="C18" s="72" t="s">
        <v>302</v>
      </c>
      <c r="D18" s="73" t="s">
        <v>296</v>
      </c>
      <c r="E18" s="74">
        <v>680</v>
      </c>
      <c r="F18" s="75">
        <v>267</v>
      </c>
      <c r="G18" s="74">
        <v>181560</v>
      </c>
      <c r="H18" s="76"/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>
        <f t="shared" ref="O18:P23" si="1">F18</f>
        <v>267</v>
      </c>
      <c r="P18" s="25">
        <f t="shared" si="1"/>
        <v>181560</v>
      </c>
    </row>
    <row r="19" spans="1:16" s="26" customFormat="1" ht="66" x14ac:dyDescent="0.25">
      <c r="A19" s="70">
        <v>7</v>
      </c>
      <c r="B19" s="71"/>
      <c r="C19" s="72" t="s">
        <v>303</v>
      </c>
      <c r="D19" s="73" t="s">
        <v>304</v>
      </c>
      <c r="E19" s="74" t="s">
        <v>305</v>
      </c>
      <c r="F19" s="75">
        <v>95</v>
      </c>
      <c r="G19" s="74">
        <v>31029.850000000002</v>
      </c>
      <c r="H19" s="76"/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>
        <f t="shared" si="1"/>
        <v>95</v>
      </c>
      <c r="P19" s="25">
        <f t="shared" si="1"/>
        <v>31029.850000000002</v>
      </c>
    </row>
    <row r="20" spans="1:16" s="26" customFormat="1" ht="66" x14ac:dyDescent="0.25">
      <c r="A20" s="70">
        <v>8</v>
      </c>
      <c r="B20" s="71"/>
      <c r="C20" s="72" t="s">
        <v>306</v>
      </c>
      <c r="D20" s="73" t="s">
        <v>304</v>
      </c>
      <c r="E20" s="74" t="s">
        <v>307</v>
      </c>
      <c r="F20" s="75">
        <v>88</v>
      </c>
      <c r="G20" s="74">
        <v>24716.560000000001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 t="shared" si="1"/>
        <v>88</v>
      </c>
      <c r="P20" s="25">
        <f t="shared" si="1"/>
        <v>24716.560000000001</v>
      </c>
    </row>
    <row r="21" spans="1:16" s="26" customFormat="1" ht="66" x14ac:dyDescent="0.25">
      <c r="A21" s="70">
        <v>9</v>
      </c>
      <c r="B21" s="71"/>
      <c r="C21" s="72" t="s">
        <v>308</v>
      </c>
      <c r="D21" s="73" t="s">
        <v>304</v>
      </c>
      <c r="E21" s="74" t="s">
        <v>309</v>
      </c>
      <c r="F21" s="75">
        <v>1607</v>
      </c>
      <c r="G21" s="74">
        <v>580335.91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si="1"/>
        <v>1607</v>
      </c>
      <c r="P21" s="25">
        <f t="shared" si="1"/>
        <v>580335.91</v>
      </c>
    </row>
    <row r="22" spans="1:16" s="26" customFormat="1" ht="132" x14ac:dyDescent="0.25">
      <c r="A22" s="70">
        <v>10</v>
      </c>
      <c r="B22" s="71"/>
      <c r="C22" s="72" t="s">
        <v>310</v>
      </c>
      <c r="D22" s="73" t="s">
        <v>311</v>
      </c>
      <c r="E22" s="74" t="s">
        <v>312</v>
      </c>
      <c r="F22" s="75">
        <v>148</v>
      </c>
      <c r="G22" s="74">
        <v>163958.84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1"/>
        <v>148</v>
      </c>
      <c r="P22" s="25">
        <f t="shared" si="1"/>
        <v>163958.84</v>
      </c>
    </row>
    <row r="23" spans="1:16" s="26" customFormat="1" ht="79.2" x14ac:dyDescent="0.25">
      <c r="A23" s="70">
        <v>11</v>
      </c>
      <c r="B23" s="71"/>
      <c r="C23" s="72" t="s">
        <v>313</v>
      </c>
      <c r="D23" s="73" t="s">
        <v>314</v>
      </c>
      <c r="E23" s="74" t="s">
        <v>315</v>
      </c>
      <c r="F23" s="75">
        <v>335</v>
      </c>
      <c r="G23" s="74">
        <v>1172.5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1"/>
        <v>335</v>
      </c>
      <c r="P23" s="25">
        <f t="shared" si="1"/>
        <v>1172.5</v>
      </c>
    </row>
    <row r="24" spans="1:16" s="17" customFormat="1" ht="13.5" customHeight="1" thickBot="1" x14ac:dyDescent="0.3"/>
    <row r="25" spans="1:16" s="17" customFormat="1" ht="26.25" customHeight="1" x14ac:dyDescent="0.25">
      <c r="A25" s="94" t="s">
        <v>139</v>
      </c>
      <c r="B25" s="88" t="s">
        <v>140</v>
      </c>
      <c r="C25" s="88" t="s">
        <v>32</v>
      </c>
      <c r="D25" s="99" t="s">
        <v>141</v>
      </c>
      <c r="E25" s="88" t="s">
        <v>142</v>
      </c>
      <c r="F25" s="88" t="s">
        <v>293</v>
      </c>
      <c r="G25" s="88"/>
      <c r="H25" s="89" t="s">
        <v>146</v>
      </c>
    </row>
    <row r="26" spans="1:16" s="17" customFormat="1" ht="12.75" customHeight="1" x14ac:dyDescent="0.25">
      <c r="A26" s="95"/>
      <c r="B26" s="97"/>
      <c r="C26" s="97"/>
      <c r="D26" s="100"/>
      <c r="E26" s="97"/>
      <c r="F26" s="92" t="s">
        <v>147</v>
      </c>
      <c r="G26" s="92" t="s">
        <v>148</v>
      </c>
      <c r="H26" s="90"/>
    </row>
    <row r="27" spans="1:16" s="17" customFormat="1" ht="13.5" customHeight="1" thickBot="1" x14ac:dyDescent="0.3">
      <c r="A27" s="96"/>
      <c r="B27" s="98"/>
      <c r="C27" s="98"/>
      <c r="D27" s="101"/>
      <c r="E27" s="98"/>
      <c r="F27" s="93"/>
      <c r="G27" s="93"/>
      <c r="H27" s="91"/>
    </row>
    <row r="28" spans="1:16" s="26" customFormat="1" ht="79.2" x14ac:dyDescent="0.25">
      <c r="A28" s="70">
        <v>12</v>
      </c>
      <c r="B28" s="71"/>
      <c r="C28" s="72" t="s">
        <v>316</v>
      </c>
      <c r="D28" s="73" t="s">
        <v>296</v>
      </c>
      <c r="E28" s="74" t="s">
        <v>317</v>
      </c>
      <c r="F28" s="75">
        <v>10</v>
      </c>
      <c r="G28" s="74">
        <v>1145</v>
      </c>
      <c r="H28" s="76"/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>
        <f t="shared" ref="O28:O37" si="2">F28</f>
        <v>10</v>
      </c>
      <c r="P28" s="25">
        <f t="shared" ref="P28:P37" si="3">G28</f>
        <v>1145</v>
      </c>
    </row>
    <row r="29" spans="1:16" s="26" customFormat="1" ht="66" x14ac:dyDescent="0.25">
      <c r="A29" s="70">
        <v>13</v>
      </c>
      <c r="B29" s="71"/>
      <c r="C29" s="72" t="s">
        <v>318</v>
      </c>
      <c r="D29" s="73" t="s">
        <v>319</v>
      </c>
      <c r="E29" s="74" t="s">
        <v>320</v>
      </c>
      <c r="F29" s="75">
        <v>336</v>
      </c>
      <c r="G29" s="74">
        <v>178681.44</v>
      </c>
      <c r="H29" s="76"/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>
        <f t="shared" si="2"/>
        <v>336</v>
      </c>
      <c r="P29" s="25">
        <f t="shared" si="3"/>
        <v>178681.44</v>
      </c>
    </row>
    <row r="30" spans="1:16" s="26" customFormat="1" ht="66" x14ac:dyDescent="0.25">
      <c r="A30" s="70">
        <v>14</v>
      </c>
      <c r="B30" s="71"/>
      <c r="C30" s="72" t="s">
        <v>321</v>
      </c>
      <c r="D30" s="73" t="s">
        <v>322</v>
      </c>
      <c r="E30" s="74" t="s">
        <v>323</v>
      </c>
      <c r="F30" s="75">
        <v>15</v>
      </c>
      <c r="G30" s="74">
        <v>10386.75</v>
      </c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 t="shared" si="2"/>
        <v>15</v>
      </c>
      <c r="P30" s="25">
        <f t="shared" si="3"/>
        <v>10386.75</v>
      </c>
    </row>
    <row r="31" spans="1:16" s="26" customFormat="1" ht="66" x14ac:dyDescent="0.25">
      <c r="A31" s="70">
        <v>15</v>
      </c>
      <c r="B31" s="71"/>
      <c r="C31" s="72" t="s">
        <v>324</v>
      </c>
      <c r="D31" s="73" t="s">
        <v>322</v>
      </c>
      <c r="E31" s="74" t="s">
        <v>325</v>
      </c>
      <c r="F31" s="75">
        <v>76</v>
      </c>
      <c r="G31" s="74">
        <v>16063.36</v>
      </c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 t="shared" si="2"/>
        <v>76</v>
      </c>
      <c r="P31" s="25">
        <f t="shared" si="3"/>
        <v>16063.36</v>
      </c>
    </row>
    <row r="32" spans="1:16" s="26" customFormat="1" ht="66" x14ac:dyDescent="0.25">
      <c r="A32" s="70">
        <v>16</v>
      </c>
      <c r="B32" s="71"/>
      <c r="C32" s="72" t="s">
        <v>326</v>
      </c>
      <c r="D32" s="73" t="s">
        <v>322</v>
      </c>
      <c r="E32" s="74" t="s">
        <v>327</v>
      </c>
      <c r="F32" s="75">
        <v>90</v>
      </c>
      <c r="G32" s="74">
        <v>32926.5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si="2"/>
        <v>90</v>
      </c>
      <c r="P32" s="25">
        <f t="shared" si="3"/>
        <v>32926.5</v>
      </c>
    </row>
    <row r="33" spans="1:17" s="26" customFormat="1" ht="39.6" x14ac:dyDescent="0.25">
      <c r="A33" s="70">
        <v>17</v>
      </c>
      <c r="B33" s="71"/>
      <c r="C33" s="72" t="s">
        <v>328</v>
      </c>
      <c r="D33" s="73" t="s">
        <v>329</v>
      </c>
      <c r="E33" s="74" t="s">
        <v>330</v>
      </c>
      <c r="F33" s="75">
        <v>2</v>
      </c>
      <c r="G33" s="74">
        <v>903.96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2"/>
        <v>2</v>
      </c>
      <c r="P33" s="25">
        <f t="shared" si="3"/>
        <v>903.96</v>
      </c>
    </row>
    <row r="34" spans="1:17" s="26" customFormat="1" ht="39.6" x14ac:dyDescent="0.25">
      <c r="A34" s="70">
        <v>18</v>
      </c>
      <c r="B34" s="71"/>
      <c r="C34" s="72" t="s">
        <v>331</v>
      </c>
      <c r="D34" s="73" t="s">
        <v>329</v>
      </c>
      <c r="E34" s="74" t="s">
        <v>332</v>
      </c>
      <c r="F34" s="75">
        <v>48</v>
      </c>
      <c r="G34" s="74">
        <v>24407.52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2"/>
        <v>48</v>
      </c>
      <c r="P34" s="25">
        <f t="shared" si="3"/>
        <v>24407.52</v>
      </c>
    </row>
    <row r="35" spans="1:17" s="26" customFormat="1" ht="39.6" x14ac:dyDescent="0.25">
      <c r="A35" s="70">
        <v>19</v>
      </c>
      <c r="B35" s="71"/>
      <c r="C35" s="72" t="s">
        <v>333</v>
      </c>
      <c r="D35" s="73" t="s">
        <v>334</v>
      </c>
      <c r="E35" s="74" t="s">
        <v>335</v>
      </c>
      <c r="F35" s="75">
        <v>453</v>
      </c>
      <c r="G35" s="74">
        <v>9963.7300000000014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2"/>
        <v>453</v>
      </c>
      <c r="P35" s="25">
        <f t="shared" si="3"/>
        <v>9963.7300000000014</v>
      </c>
    </row>
    <row r="36" spans="1:17" s="26" customFormat="1" ht="26.4" x14ac:dyDescent="0.25">
      <c r="A36" s="70">
        <v>20</v>
      </c>
      <c r="B36" s="71"/>
      <c r="C36" s="72" t="s">
        <v>336</v>
      </c>
      <c r="D36" s="73" t="s">
        <v>334</v>
      </c>
      <c r="E36" s="74" t="s">
        <v>337</v>
      </c>
      <c r="F36" s="75">
        <v>2280</v>
      </c>
      <c r="G36" s="74">
        <v>67260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si="2"/>
        <v>2280</v>
      </c>
      <c r="P36" s="25">
        <f t="shared" si="3"/>
        <v>67260</v>
      </c>
    </row>
    <row r="37" spans="1:17" s="26" customFormat="1" ht="39.6" x14ac:dyDescent="0.25">
      <c r="A37" s="70">
        <v>21</v>
      </c>
      <c r="B37" s="71"/>
      <c r="C37" s="72" t="s">
        <v>338</v>
      </c>
      <c r="D37" s="73" t="s">
        <v>339</v>
      </c>
      <c r="E37" s="74" t="s">
        <v>340</v>
      </c>
      <c r="F37" s="75">
        <v>6</v>
      </c>
      <c r="G37" s="74">
        <v>5957.2800000000007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2"/>
        <v>6</v>
      </c>
      <c r="P37" s="25">
        <f t="shared" si="3"/>
        <v>5957.2800000000007</v>
      </c>
    </row>
    <row r="38" spans="1:17" s="17" customFormat="1" ht="13.5" customHeight="1" thickBot="1" x14ac:dyDescent="0.3"/>
    <row r="39" spans="1:17" s="17" customFormat="1" ht="26.25" customHeight="1" x14ac:dyDescent="0.25">
      <c r="A39" s="94" t="s">
        <v>139</v>
      </c>
      <c r="B39" s="88" t="s">
        <v>140</v>
      </c>
      <c r="C39" s="88" t="s">
        <v>32</v>
      </c>
      <c r="D39" s="99" t="s">
        <v>141</v>
      </c>
      <c r="E39" s="88" t="s">
        <v>142</v>
      </c>
      <c r="F39" s="88" t="s">
        <v>293</v>
      </c>
      <c r="G39" s="88"/>
      <c r="H39" s="89" t="s">
        <v>146</v>
      </c>
    </row>
    <row r="40" spans="1:17" s="17" customFormat="1" ht="12.75" customHeight="1" x14ac:dyDescent="0.25">
      <c r="A40" s="95"/>
      <c r="B40" s="97"/>
      <c r="C40" s="97"/>
      <c r="D40" s="100"/>
      <c r="E40" s="97"/>
      <c r="F40" s="92" t="s">
        <v>147</v>
      </c>
      <c r="G40" s="92" t="s">
        <v>148</v>
      </c>
      <c r="H40" s="90"/>
    </row>
    <row r="41" spans="1:17" s="17" customFormat="1" ht="13.5" customHeight="1" thickBot="1" x14ac:dyDescent="0.3">
      <c r="A41" s="96"/>
      <c r="B41" s="98"/>
      <c r="C41" s="98"/>
      <c r="D41" s="101"/>
      <c r="E41" s="98"/>
      <c r="F41" s="93"/>
      <c r="G41" s="93"/>
      <c r="H41" s="91"/>
    </row>
    <row r="42" spans="1:17" s="26" customFormat="1" ht="39.6" x14ac:dyDescent="0.25">
      <c r="A42" s="70">
        <v>22</v>
      </c>
      <c r="B42" s="71"/>
      <c r="C42" s="72" t="s">
        <v>341</v>
      </c>
      <c r="D42" s="73" t="s">
        <v>342</v>
      </c>
      <c r="E42" s="74" t="s">
        <v>343</v>
      </c>
      <c r="F42" s="75">
        <v>19</v>
      </c>
      <c r="G42" s="74">
        <v>40150.800000000003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>F42</f>
        <v>19</v>
      </c>
      <c r="P42" s="25">
        <f>G42</f>
        <v>40150.800000000003</v>
      </c>
    </row>
    <row r="43" spans="1:17" s="26" customFormat="1" ht="93" thickBot="1" x14ac:dyDescent="0.3">
      <c r="A43" s="70">
        <v>23</v>
      </c>
      <c r="B43" s="71"/>
      <c r="C43" s="72" t="s">
        <v>344</v>
      </c>
      <c r="D43" s="73" t="s">
        <v>304</v>
      </c>
      <c r="E43" s="74" t="s">
        <v>345</v>
      </c>
      <c r="F43" s="75">
        <v>6</v>
      </c>
      <c r="G43" s="74">
        <v>8980.86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>F43</f>
        <v>6</v>
      </c>
      <c r="P43" s="25">
        <f>G43</f>
        <v>8980.86</v>
      </c>
    </row>
    <row r="44" spans="1:17" s="17" customFormat="1" ht="13.8" thickBot="1" x14ac:dyDescent="0.3">
      <c r="A44" s="35"/>
      <c r="B44" s="29" t="s">
        <v>346</v>
      </c>
      <c r="C44" s="29"/>
      <c r="D44" s="29"/>
      <c r="E44" s="30"/>
      <c r="F44" s="31">
        <f>SUM(Лист1!O4:O43)</f>
        <v>6204</v>
      </c>
      <c r="G44" s="32">
        <f>SUM(Лист1!P4:P43)</f>
        <v>6023749.46</v>
      </c>
      <c r="H44" s="33"/>
    </row>
    <row r="45" spans="1:17" s="24" customFormat="1" ht="15" customHeight="1" thickBot="1" x14ac:dyDescent="0.3">
      <c r="A45" s="85" t="s">
        <v>426</v>
      </c>
      <c r="B45" s="21"/>
      <c r="C45" s="21"/>
      <c r="D45" s="21"/>
      <c r="E45" s="21"/>
      <c r="F45" s="22"/>
      <c r="G45" s="21"/>
      <c r="H45" s="23"/>
    </row>
    <row r="46" spans="1:17" s="24" customFormat="1" ht="15" hidden="1" customHeight="1" thickBot="1" x14ac:dyDescent="0.3">
      <c r="A46" s="79"/>
      <c r="B46" s="80"/>
      <c r="C46" s="80"/>
      <c r="D46" s="80"/>
      <c r="E46" s="80"/>
      <c r="F46" s="81"/>
      <c r="G46" s="80"/>
      <c r="H46" s="82"/>
      <c r="Q46" s="24" t="s">
        <v>294</v>
      </c>
    </row>
    <row r="47" spans="1:17" s="26" customFormat="1" ht="52.8" x14ac:dyDescent="0.25">
      <c r="A47" s="70">
        <v>1</v>
      </c>
      <c r="B47" s="71"/>
      <c r="C47" s="72" t="s">
        <v>347</v>
      </c>
      <c r="D47" s="73" t="s">
        <v>314</v>
      </c>
      <c r="E47" s="74" t="s">
        <v>348</v>
      </c>
      <c r="F47" s="75"/>
      <c r="G47" s="74"/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ref="O47:P49" si="4">F47</f>
        <v>0</v>
      </c>
      <c r="P47" s="25">
        <f t="shared" si="4"/>
        <v>0</v>
      </c>
    </row>
    <row r="48" spans="1:17" s="26" customFormat="1" ht="66" x14ac:dyDescent="0.25">
      <c r="A48" s="70">
        <v>2</v>
      </c>
      <c r="B48" s="71"/>
      <c r="C48" s="72" t="s">
        <v>349</v>
      </c>
      <c r="D48" s="73" t="s">
        <v>350</v>
      </c>
      <c r="E48" s="74" t="s">
        <v>351</v>
      </c>
      <c r="F48" s="75"/>
      <c r="G48" s="74"/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4"/>
        <v>0</v>
      </c>
      <c r="P48" s="25">
        <f t="shared" si="4"/>
        <v>0</v>
      </c>
    </row>
    <row r="49" spans="1:16" s="26" customFormat="1" ht="132" x14ac:dyDescent="0.25">
      <c r="A49" s="70">
        <v>3</v>
      </c>
      <c r="B49" s="71"/>
      <c r="C49" s="72" t="s">
        <v>352</v>
      </c>
      <c r="D49" s="73" t="s">
        <v>314</v>
      </c>
      <c r="E49" s="74">
        <v>8322</v>
      </c>
      <c r="F49" s="75"/>
      <c r="G49" s="74"/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4"/>
        <v>0</v>
      </c>
      <c r="P49" s="25">
        <f t="shared" si="4"/>
        <v>0</v>
      </c>
    </row>
    <row r="50" spans="1:16" s="17" customFormat="1" ht="13.5" customHeight="1" thickBot="1" x14ac:dyDescent="0.3"/>
    <row r="51" spans="1:16" s="17" customFormat="1" ht="26.25" customHeight="1" x14ac:dyDescent="0.25">
      <c r="A51" s="94" t="s">
        <v>139</v>
      </c>
      <c r="B51" s="88" t="s">
        <v>140</v>
      </c>
      <c r="C51" s="88" t="s">
        <v>32</v>
      </c>
      <c r="D51" s="99" t="s">
        <v>141</v>
      </c>
      <c r="E51" s="88" t="s">
        <v>142</v>
      </c>
      <c r="F51" s="88" t="s">
        <v>293</v>
      </c>
      <c r="G51" s="88"/>
      <c r="H51" s="89" t="s">
        <v>146</v>
      </c>
    </row>
    <row r="52" spans="1:16" s="17" customFormat="1" ht="12.75" customHeight="1" x14ac:dyDescent="0.25">
      <c r="A52" s="95"/>
      <c r="B52" s="97"/>
      <c r="C52" s="97"/>
      <c r="D52" s="100"/>
      <c r="E52" s="97"/>
      <c r="F52" s="92" t="s">
        <v>147</v>
      </c>
      <c r="G52" s="92" t="s">
        <v>148</v>
      </c>
      <c r="H52" s="90"/>
    </row>
    <row r="53" spans="1:16" s="17" customFormat="1" ht="13.5" customHeight="1" thickBot="1" x14ac:dyDescent="0.3">
      <c r="A53" s="96"/>
      <c r="B53" s="98"/>
      <c r="C53" s="98"/>
      <c r="D53" s="101"/>
      <c r="E53" s="98"/>
      <c r="F53" s="93"/>
      <c r="G53" s="93"/>
      <c r="H53" s="91"/>
    </row>
    <row r="54" spans="1:16" s="26" customFormat="1" ht="132" x14ac:dyDescent="0.25">
      <c r="A54" s="70">
        <v>4</v>
      </c>
      <c r="B54" s="71"/>
      <c r="C54" s="72" t="s">
        <v>353</v>
      </c>
      <c r="D54" s="73" t="s">
        <v>314</v>
      </c>
      <c r="E54" s="74">
        <v>8322</v>
      </c>
      <c r="F54" s="75"/>
      <c r="G54" s="74"/>
      <c r="H54" s="76"/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 t="e">
        <f>#REF!</f>
        <v>#REF!</v>
      </c>
      <c r="O54" s="25">
        <f t="shared" ref="O54:P57" si="5">F54</f>
        <v>0</v>
      </c>
      <c r="P54" s="25">
        <f t="shared" si="5"/>
        <v>0</v>
      </c>
    </row>
    <row r="55" spans="1:16" s="26" customFormat="1" ht="132" x14ac:dyDescent="0.25">
      <c r="A55" s="70">
        <v>5</v>
      </c>
      <c r="B55" s="71"/>
      <c r="C55" s="72" t="s">
        <v>354</v>
      </c>
      <c r="D55" s="73" t="s">
        <v>314</v>
      </c>
      <c r="E55" s="74">
        <v>8322</v>
      </c>
      <c r="F55" s="75"/>
      <c r="G55" s="74"/>
      <c r="H55" s="76"/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 t="e">
        <f>#REF!</f>
        <v>#REF!</v>
      </c>
      <c r="O55" s="25">
        <f t="shared" si="5"/>
        <v>0</v>
      </c>
      <c r="P55" s="25">
        <f t="shared" si="5"/>
        <v>0</v>
      </c>
    </row>
    <row r="56" spans="1:16" s="26" customFormat="1" ht="79.2" x14ac:dyDescent="0.25">
      <c r="A56" s="70">
        <v>6</v>
      </c>
      <c r="B56" s="71"/>
      <c r="C56" s="72" t="s">
        <v>355</v>
      </c>
      <c r="D56" s="73" t="s">
        <v>314</v>
      </c>
      <c r="E56" s="74" t="s">
        <v>356</v>
      </c>
      <c r="F56" s="75">
        <v>135</v>
      </c>
      <c r="G56" s="74">
        <v>2857.9500000000003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 t="shared" si="5"/>
        <v>135</v>
      </c>
      <c r="P56" s="25">
        <f t="shared" si="5"/>
        <v>2857.9500000000003</v>
      </c>
    </row>
    <row r="57" spans="1:16" s="26" customFormat="1" ht="105.6" x14ac:dyDescent="0.25">
      <c r="A57" s="70">
        <v>7</v>
      </c>
      <c r="B57" s="71"/>
      <c r="C57" s="72" t="s">
        <v>357</v>
      </c>
      <c r="D57" s="73" t="s">
        <v>314</v>
      </c>
      <c r="E57" s="74">
        <v>5643</v>
      </c>
      <c r="F57" s="75"/>
      <c r="G57" s="74"/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 t="shared" si="5"/>
        <v>0</v>
      </c>
      <c r="P57" s="25">
        <f t="shared" si="5"/>
        <v>0</v>
      </c>
    </row>
    <row r="58" spans="1:16" s="17" customFormat="1" ht="13.5" customHeight="1" thickBot="1" x14ac:dyDescent="0.3"/>
    <row r="59" spans="1:16" s="17" customFormat="1" ht="26.25" customHeight="1" x14ac:dyDescent="0.25">
      <c r="A59" s="94" t="s">
        <v>139</v>
      </c>
      <c r="B59" s="88" t="s">
        <v>140</v>
      </c>
      <c r="C59" s="88" t="s">
        <v>32</v>
      </c>
      <c r="D59" s="99" t="s">
        <v>141</v>
      </c>
      <c r="E59" s="88" t="s">
        <v>142</v>
      </c>
      <c r="F59" s="88" t="s">
        <v>293</v>
      </c>
      <c r="G59" s="88"/>
      <c r="H59" s="89" t="s">
        <v>146</v>
      </c>
    </row>
    <row r="60" spans="1:16" s="17" customFormat="1" ht="12.75" customHeight="1" x14ac:dyDescent="0.25">
      <c r="A60" s="95"/>
      <c r="B60" s="97"/>
      <c r="C60" s="97"/>
      <c r="D60" s="100"/>
      <c r="E60" s="97"/>
      <c r="F60" s="92" t="s">
        <v>147</v>
      </c>
      <c r="G60" s="92" t="s">
        <v>148</v>
      </c>
      <c r="H60" s="90"/>
    </row>
    <row r="61" spans="1:16" s="17" customFormat="1" ht="13.5" customHeight="1" thickBot="1" x14ac:dyDescent="0.3">
      <c r="A61" s="96"/>
      <c r="B61" s="98"/>
      <c r="C61" s="98"/>
      <c r="D61" s="101"/>
      <c r="E61" s="98"/>
      <c r="F61" s="93"/>
      <c r="G61" s="93"/>
      <c r="H61" s="91"/>
    </row>
    <row r="62" spans="1:16" s="26" customFormat="1" ht="105.6" x14ac:dyDescent="0.25">
      <c r="A62" s="70">
        <v>8</v>
      </c>
      <c r="B62" s="71"/>
      <c r="C62" s="72" t="s">
        <v>358</v>
      </c>
      <c r="D62" s="73" t="s">
        <v>314</v>
      </c>
      <c r="E62" s="74">
        <v>5643</v>
      </c>
      <c r="F62" s="75"/>
      <c r="G62" s="74"/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ref="O62:P67" si="6">F62</f>
        <v>0</v>
      </c>
      <c r="P62" s="25">
        <f t="shared" si="6"/>
        <v>0</v>
      </c>
    </row>
    <row r="63" spans="1:16" s="26" customFormat="1" ht="92.4" x14ac:dyDescent="0.25">
      <c r="A63" s="70">
        <v>9</v>
      </c>
      <c r="B63" s="71"/>
      <c r="C63" s="72" t="s">
        <v>359</v>
      </c>
      <c r="D63" s="73" t="s">
        <v>314</v>
      </c>
      <c r="E63" s="74" t="s">
        <v>360</v>
      </c>
      <c r="F63" s="75">
        <v>180</v>
      </c>
      <c r="G63" s="74">
        <v>8760.6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6"/>
        <v>180</v>
      </c>
      <c r="P63" s="25">
        <f t="shared" si="6"/>
        <v>8760.6</v>
      </c>
    </row>
    <row r="64" spans="1:16" s="26" customFormat="1" ht="66" x14ac:dyDescent="0.25">
      <c r="A64" s="70">
        <v>10</v>
      </c>
      <c r="B64" s="71"/>
      <c r="C64" s="72" t="s">
        <v>361</v>
      </c>
      <c r="D64" s="73" t="s">
        <v>362</v>
      </c>
      <c r="E64" s="74" t="s">
        <v>363</v>
      </c>
      <c r="F64" s="75">
        <v>5</v>
      </c>
      <c r="G64" s="74">
        <v>9734.0500000000011</v>
      </c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 t="shared" si="6"/>
        <v>5</v>
      </c>
      <c r="P64" s="25">
        <f t="shared" si="6"/>
        <v>9734.0500000000011</v>
      </c>
    </row>
    <row r="65" spans="1:16" s="26" customFormat="1" ht="66" x14ac:dyDescent="0.25">
      <c r="A65" s="70">
        <v>11</v>
      </c>
      <c r="B65" s="71"/>
      <c r="C65" s="72" t="s">
        <v>364</v>
      </c>
      <c r="D65" s="73" t="s">
        <v>362</v>
      </c>
      <c r="E65" s="74" t="s">
        <v>365</v>
      </c>
      <c r="F65" s="75">
        <v>5</v>
      </c>
      <c r="G65" s="74">
        <v>8709.65</v>
      </c>
      <c r="H65" s="76"/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>
        <f t="shared" si="6"/>
        <v>5</v>
      </c>
      <c r="P65" s="25">
        <f t="shared" si="6"/>
        <v>8709.65</v>
      </c>
    </row>
    <row r="66" spans="1:16" s="26" customFormat="1" ht="66" x14ac:dyDescent="0.25">
      <c r="A66" s="70">
        <v>12</v>
      </c>
      <c r="B66" s="71"/>
      <c r="C66" s="72" t="s">
        <v>366</v>
      </c>
      <c r="D66" s="73" t="s">
        <v>362</v>
      </c>
      <c r="E66" s="74" t="s">
        <v>367</v>
      </c>
      <c r="F66" s="75">
        <v>5</v>
      </c>
      <c r="G66" s="74">
        <v>3151.2000000000003</v>
      </c>
      <c r="H66" s="76"/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>
        <f t="shared" si="6"/>
        <v>5</v>
      </c>
      <c r="P66" s="25">
        <f t="shared" si="6"/>
        <v>3151.2000000000003</v>
      </c>
    </row>
    <row r="67" spans="1:16" s="26" customFormat="1" ht="66" x14ac:dyDescent="0.25">
      <c r="A67" s="70">
        <v>13</v>
      </c>
      <c r="B67" s="71"/>
      <c r="C67" s="72" t="s">
        <v>368</v>
      </c>
      <c r="D67" s="73" t="s">
        <v>362</v>
      </c>
      <c r="E67" s="74" t="s">
        <v>369</v>
      </c>
      <c r="F67" s="75">
        <v>2</v>
      </c>
      <c r="G67" s="74">
        <v>1201.98</v>
      </c>
      <c r="H67" s="76"/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 t="e">
        <f>#REF!</f>
        <v>#REF!</v>
      </c>
      <c r="O67" s="25">
        <f t="shared" si="6"/>
        <v>2</v>
      </c>
      <c r="P67" s="25">
        <f t="shared" si="6"/>
        <v>1201.98</v>
      </c>
    </row>
    <row r="68" spans="1:16" s="17" customFormat="1" ht="13.5" customHeight="1" thickBot="1" x14ac:dyDescent="0.3"/>
    <row r="69" spans="1:16" s="17" customFormat="1" ht="26.25" customHeight="1" x14ac:dyDescent="0.25">
      <c r="A69" s="94" t="s">
        <v>139</v>
      </c>
      <c r="B69" s="88" t="s">
        <v>140</v>
      </c>
      <c r="C69" s="88" t="s">
        <v>32</v>
      </c>
      <c r="D69" s="99" t="s">
        <v>141</v>
      </c>
      <c r="E69" s="88" t="s">
        <v>142</v>
      </c>
      <c r="F69" s="88" t="s">
        <v>293</v>
      </c>
      <c r="G69" s="88"/>
      <c r="H69" s="89" t="s">
        <v>146</v>
      </c>
    </row>
    <row r="70" spans="1:16" s="17" customFormat="1" ht="12.75" customHeight="1" x14ac:dyDescent="0.25">
      <c r="A70" s="95"/>
      <c r="B70" s="97"/>
      <c r="C70" s="97"/>
      <c r="D70" s="100"/>
      <c r="E70" s="97"/>
      <c r="F70" s="92" t="s">
        <v>147</v>
      </c>
      <c r="G70" s="92" t="s">
        <v>148</v>
      </c>
      <c r="H70" s="90"/>
    </row>
    <row r="71" spans="1:16" s="17" customFormat="1" ht="13.5" customHeight="1" thickBot="1" x14ac:dyDescent="0.3">
      <c r="A71" s="96"/>
      <c r="B71" s="98"/>
      <c r="C71" s="98"/>
      <c r="D71" s="101"/>
      <c r="E71" s="98"/>
      <c r="F71" s="93"/>
      <c r="G71" s="93"/>
      <c r="H71" s="91"/>
    </row>
    <row r="72" spans="1:16" s="26" customFormat="1" ht="66" x14ac:dyDescent="0.25">
      <c r="A72" s="70">
        <v>14</v>
      </c>
      <c r="B72" s="71"/>
      <c r="C72" s="72" t="s">
        <v>370</v>
      </c>
      <c r="D72" s="73" t="s">
        <v>362</v>
      </c>
      <c r="E72" s="74" t="s">
        <v>371</v>
      </c>
      <c r="F72" s="75">
        <v>20</v>
      </c>
      <c r="G72" s="74">
        <v>9094.2000000000007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 t="shared" ref="O72:P77" si="7">F72</f>
        <v>20</v>
      </c>
      <c r="P72" s="25">
        <f t="shared" si="7"/>
        <v>9094.2000000000007</v>
      </c>
    </row>
    <row r="73" spans="1:16" s="26" customFormat="1" ht="66" x14ac:dyDescent="0.25">
      <c r="A73" s="70">
        <v>15</v>
      </c>
      <c r="B73" s="71"/>
      <c r="C73" s="72" t="s">
        <v>372</v>
      </c>
      <c r="D73" s="73" t="s">
        <v>362</v>
      </c>
      <c r="E73" s="74" t="s">
        <v>373</v>
      </c>
      <c r="F73" s="75">
        <v>5</v>
      </c>
      <c r="G73" s="74">
        <v>5784.1500000000005</v>
      </c>
      <c r="H73" s="76"/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>
        <f t="shared" si="7"/>
        <v>5</v>
      </c>
      <c r="P73" s="25">
        <f t="shared" si="7"/>
        <v>5784.1500000000005</v>
      </c>
    </row>
    <row r="74" spans="1:16" s="26" customFormat="1" ht="105.6" x14ac:dyDescent="0.25">
      <c r="A74" s="70">
        <v>16</v>
      </c>
      <c r="B74" s="71"/>
      <c r="C74" s="72" t="s">
        <v>374</v>
      </c>
      <c r="D74" s="73" t="s">
        <v>362</v>
      </c>
      <c r="E74" s="74" t="s">
        <v>375</v>
      </c>
      <c r="F74" s="75">
        <v>20</v>
      </c>
      <c r="G74" s="74">
        <v>10264.4</v>
      </c>
      <c r="H74" s="76"/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>
        <f t="shared" si="7"/>
        <v>20</v>
      </c>
      <c r="P74" s="25">
        <f t="shared" si="7"/>
        <v>10264.4</v>
      </c>
    </row>
    <row r="75" spans="1:16" s="26" customFormat="1" ht="105.6" x14ac:dyDescent="0.25">
      <c r="A75" s="70">
        <v>17</v>
      </c>
      <c r="B75" s="71"/>
      <c r="C75" s="72" t="s">
        <v>376</v>
      </c>
      <c r="D75" s="73" t="s">
        <v>314</v>
      </c>
      <c r="E75" s="74" t="s">
        <v>377</v>
      </c>
      <c r="F75" s="75">
        <v>14530</v>
      </c>
      <c r="G75" s="74">
        <v>244539.90000000002</v>
      </c>
      <c r="H75" s="76"/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>
        <f t="shared" si="7"/>
        <v>14530</v>
      </c>
      <c r="P75" s="25">
        <f t="shared" si="7"/>
        <v>244539.90000000002</v>
      </c>
    </row>
    <row r="76" spans="1:16" s="26" customFormat="1" ht="105.6" x14ac:dyDescent="0.25">
      <c r="A76" s="70">
        <v>18</v>
      </c>
      <c r="B76" s="71"/>
      <c r="C76" s="72" t="s">
        <v>378</v>
      </c>
      <c r="D76" s="73" t="s">
        <v>314</v>
      </c>
      <c r="E76" s="74" t="s">
        <v>379</v>
      </c>
      <c r="F76" s="75">
        <v>11250</v>
      </c>
      <c r="G76" s="74">
        <v>98887.5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 t="shared" si="7"/>
        <v>11250</v>
      </c>
      <c r="P76" s="25">
        <f t="shared" si="7"/>
        <v>98887.5</v>
      </c>
    </row>
    <row r="77" spans="1:16" s="26" customFormat="1" ht="39.6" x14ac:dyDescent="0.25">
      <c r="A77" s="70">
        <v>19</v>
      </c>
      <c r="B77" s="71"/>
      <c r="C77" s="72" t="s">
        <v>380</v>
      </c>
      <c r="D77" s="73" t="s">
        <v>319</v>
      </c>
      <c r="E77" s="74">
        <v>284</v>
      </c>
      <c r="F77" s="75"/>
      <c r="G77" s="74"/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 t="shared" si="7"/>
        <v>0</v>
      </c>
      <c r="P77" s="25">
        <f t="shared" si="7"/>
        <v>0</v>
      </c>
    </row>
    <row r="78" spans="1:16" s="17" customFormat="1" ht="13.5" customHeight="1" thickBot="1" x14ac:dyDescent="0.3"/>
    <row r="79" spans="1:16" s="17" customFormat="1" ht="26.25" customHeight="1" x14ac:dyDescent="0.25">
      <c r="A79" s="94" t="s">
        <v>139</v>
      </c>
      <c r="B79" s="88" t="s">
        <v>140</v>
      </c>
      <c r="C79" s="88" t="s">
        <v>32</v>
      </c>
      <c r="D79" s="99" t="s">
        <v>141</v>
      </c>
      <c r="E79" s="88" t="s">
        <v>142</v>
      </c>
      <c r="F79" s="88" t="s">
        <v>293</v>
      </c>
      <c r="G79" s="88"/>
      <c r="H79" s="89" t="s">
        <v>146</v>
      </c>
    </row>
    <row r="80" spans="1:16" s="17" customFormat="1" ht="12.75" customHeight="1" x14ac:dyDescent="0.25">
      <c r="A80" s="95"/>
      <c r="B80" s="97"/>
      <c r="C80" s="97"/>
      <c r="D80" s="100"/>
      <c r="E80" s="97"/>
      <c r="F80" s="92" t="s">
        <v>147</v>
      </c>
      <c r="G80" s="92" t="s">
        <v>148</v>
      </c>
      <c r="H80" s="90"/>
    </row>
    <row r="81" spans="1:16" s="17" customFormat="1" ht="13.5" customHeight="1" thickBot="1" x14ac:dyDescent="0.3">
      <c r="A81" s="96"/>
      <c r="B81" s="98"/>
      <c r="C81" s="98"/>
      <c r="D81" s="101"/>
      <c r="E81" s="98"/>
      <c r="F81" s="93"/>
      <c r="G81" s="93"/>
      <c r="H81" s="91"/>
    </row>
    <row r="82" spans="1:16" s="26" customFormat="1" ht="66" x14ac:dyDescent="0.25">
      <c r="A82" s="70">
        <v>20</v>
      </c>
      <c r="B82" s="71"/>
      <c r="C82" s="72" t="s">
        <v>381</v>
      </c>
      <c r="D82" s="73" t="s">
        <v>314</v>
      </c>
      <c r="E82" s="74" t="s">
        <v>382</v>
      </c>
      <c r="F82" s="75">
        <v>15</v>
      </c>
      <c r="G82" s="74">
        <v>13447.5</v>
      </c>
      <c r="H82" s="76"/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>
        <f t="shared" ref="O82:P85" si="8">F82</f>
        <v>15</v>
      </c>
      <c r="P82" s="25">
        <f t="shared" si="8"/>
        <v>13447.5</v>
      </c>
    </row>
    <row r="83" spans="1:16" s="26" customFormat="1" ht="66" x14ac:dyDescent="0.25">
      <c r="A83" s="70">
        <v>21</v>
      </c>
      <c r="B83" s="71"/>
      <c r="C83" s="72" t="s">
        <v>383</v>
      </c>
      <c r="D83" s="73" t="s">
        <v>314</v>
      </c>
      <c r="E83" s="74" t="s">
        <v>382</v>
      </c>
      <c r="F83" s="75">
        <v>36</v>
      </c>
      <c r="G83" s="74">
        <v>32274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 t="shared" si="8"/>
        <v>36</v>
      </c>
      <c r="P83" s="25">
        <f t="shared" si="8"/>
        <v>32274</v>
      </c>
    </row>
    <row r="84" spans="1:16" s="26" customFormat="1" ht="52.8" x14ac:dyDescent="0.25">
      <c r="A84" s="70">
        <v>22</v>
      </c>
      <c r="B84" s="71"/>
      <c r="C84" s="72" t="s">
        <v>384</v>
      </c>
      <c r="D84" s="73" t="s">
        <v>314</v>
      </c>
      <c r="E84" s="74" t="s">
        <v>382</v>
      </c>
      <c r="F84" s="75">
        <v>20</v>
      </c>
      <c r="G84" s="74">
        <v>17930</v>
      </c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 t="shared" si="8"/>
        <v>20</v>
      </c>
      <c r="P84" s="25">
        <f t="shared" si="8"/>
        <v>17930</v>
      </c>
    </row>
    <row r="85" spans="1:16" s="26" customFormat="1" ht="158.4" x14ac:dyDescent="0.25">
      <c r="A85" s="70">
        <v>23</v>
      </c>
      <c r="B85" s="71"/>
      <c r="C85" s="72" t="s">
        <v>385</v>
      </c>
      <c r="D85" s="73" t="s">
        <v>362</v>
      </c>
      <c r="E85" s="74" t="s">
        <v>386</v>
      </c>
      <c r="F85" s="75"/>
      <c r="G85" s="74"/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 t="shared" si="8"/>
        <v>0</v>
      </c>
      <c r="P85" s="25">
        <f t="shared" si="8"/>
        <v>0</v>
      </c>
    </row>
    <row r="86" spans="1:16" s="17" customFormat="1" ht="13.5" customHeight="1" thickBot="1" x14ac:dyDescent="0.3"/>
    <row r="87" spans="1:16" s="17" customFormat="1" ht="26.25" customHeight="1" x14ac:dyDescent="0.25">
      <c r="A87" s="94" t="s">
        <v>139</v>
      </c>
      <c r="B87" s="88" t="s">
        <v>140</v>
      </c>
      <c r="C87" s="88" t="s">
        <v>32</v>
      </c>
      <c r="D87" s="99" t="s">
        <v>141</v>
      </c>
      <c r="E87" s="88" t="s">
        <v>142</v>
      </c>
      <c r="F87" s="88" t="s">
        <v>293</v>
      </c>
      <c r="G87" s="88"/>
      <c r="H87" s="89" t="s">
        <v>146</v>
      </c>
    </row>
    <row r="88" spans="1:16" s="17" customFormat="1" ht="12.75" customHeight="1" x14ac:dyDescent="0.25">
      <c r="A88" s="95"/>
      <c r="B88" s="97"/>
      <c r="C88" s="97"/>
      <c r="D88" s="100"/>
      <c r="E88" s="97"/>
      <c r="F88" s="92" t="s">
        <v>147</v>
      </c>
      <c r="G88" s="92" t="s">
        <v>148</v>
      </c>
      <c r="H88" s="90"/>
    </row>
    <row r="89" spans="1:16" s="17" customFormat="1" ht="13.5" customHeight="1" thickBot="1" x14ac:dyDescent="0.3">
      <c r="A89" s="96"/>
      <c r="B89" s="98"/>
      <c r="C89" s="98"/>
      <c r="D89" s="101"/>
      <c r="E89" s="98"/>
      <c r="F89" s="93"/>
      <c r="G89" s="93"/>
      <c r="H89" s="91"/>
    </row>
    <row r="90" spans="1:16" s="26" customFormat="1" ht="158.4" x14ac:dyDescent="0.25">
      <c r="A90" s="70">
        <v>24</v>
      </c>
      <c r="B90" s="71"/>
      <c r="C90" s="72" t="s">
        <v>387</v>
      </c>
      <c r="D90" s="73" t="s">
        <v>362</v>
      </c>
      <c r="E90" s="74" t="s">
        <v>386</v>
      </c>
      <c r="F90" s="75"/>
      <c r="G90" s="74"/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 t="shared" ref="O90:P93" si="9">F90</f>
        <v>0</v>
      </c>
      <c r="P90" s="25">
        <f t="shared" si="9"/>
        <v>0</v>
      </c>
    </row>
    <row r="91" spans="1:16" s="26" customFormat="1" ht="158.4" x14ac:dyDescent="0.25">
      <c r="A91" s="70">
        <v>25</v>
      </c>
      <c r="B91" s="71"/>
      <c r="C91" s="72" t="s">
        <v>388</v>
      </c>
      <c r="D91" s="73" t="s">
        <v>362</v>
      </c>
      <c r="E91" s="74">
        <v>9190</v>
      </c>
      <c r="F91" s="75"/>
      <c r="G91" s="74"/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 t="shared" si="9"/>
        <v>0</v>
      </c>
      <c r="P91" s="25">
        <f t="shared" si="9"/>
        <v>0</v>
      </c>
    </row>
    <row r="92" spans="1:16" s="26" customFormat="1" ht="39.6" x14ac:dyDescent="0.25">
      <c r="A92" s="70">
        <v>26</v>
      </c>
      <c r="B92" s="71"/>
      <c r="C92" s="72" t="s">
        <v>389</v>
      </c>
      <c r="D92" s="73" t="s">
        <v>319</v>
      </c>
      <c r="E92" s="74" t="s">
        <v>390</v>
      </c>
      <c r="F92" s="75"/>
      <c r="G92" s="74"/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 t="shared" si="9"/>
        <v>0</v>
      </c>
      <c r="P92" s="25">
        <f t="shared" si="9"/>
        <v>0</v>
      </c>
    </row>
    <row r="93" spans="1:16" s="26" customFormat="1" ht="105.6" x14ac:dyDescent="0.25">
      <c r="A93" s="70">
        <v>27</v>
      </c>
      <c r="B93" s="71"/>
      <c r="C93" s="72" t="s">
        <v>391</v>
      </c>
      <c r="D93" s="73" t="s">
        <v>362</v>
      </c>
      <c r="E93" s="74" t="s">
        <v>392</v>
      </c>
      <c r="F93" s="75">
        <v>1</v>
      </c>
      <c r="G93" s="74">
        <v>6364.2000000000007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 t="shared" si="9"/>
        <v>1</v>
      </c>
      <c r="P93" s="25">
        <f t="shared" si="9"/>
        <v>6364.2000000000007</v>
      </c>
    </row>
    <row r="94" spans="1:16" s="17" customFormat="1" ht="13.5" customHeight="1" thickBot="1" x14ac:dyDescent="0.3"/>
    <row r="95" spans="1:16" s="17" customFormat="1" ht="26.25" customHeight="1" x14ac:dyDescent="0.25">
      <c r="A95" s="94" t="s">
        <v>139</v>
      </c>
      <c r="B95" s="88" t="s">
        <v>140</v>
      </c>
      <c r="C95" s="88" t="s">
        <v>32</v>
      </c>
      <c r="D95" s="99" t="s">
        <v>141</v>
      </c>
      <c r="E95" s="88" t="s">
        <v>142</v>
      </c>
      <c r="F95" s="88" t="s">
        <v>293</v>
      </c>
      <c r="G95" s="88"/>
      <c r="H95" s="89" t="s">
        <v>146</v>
      </c>
    </row>
    <row r="96" spans="1:16" s="17" customFormat="1" ht="12.75" customHeight="1" x14ac:dyDescent="0.25">
      <c r="A96" s="95"/>
      <c r="B96" s="97"/>
      <c r="C96" s="97"/>
      <c r="D96" s="100"/>
      <c r="E96" s="97"/>
      <c r="F96" s="92" t="s">
        <v>147</v>
      </c>
      <c r="G96" s="92" t="s">
        <v>148</v>
      </c>
      <c r="H96" s="90"/>
    </row>
    <row r="97" spans="1:16" s="17" customFormat="1" ht="13.5" customHeight="1" thickBot="1" x14ac:dyDescent="0.3">
      <c r="A97" s="96"/>
      <c r="B97" s="98"/>
      <c r="C97" s="98"/>
      <c r="D97" s="101"/>
      <c r="E97" s="98"/>
      <c r="F97" s="93"/>
      <c r="G97" s="93"/>
      <c r="H97" s="91"/>
    </row>
    <row r="98" spans="1:16" s="26" customFormat="1" ht="105.6" x14ac:dyDescent="0.25">
      <c r="A98" s="70">
        <v>28</v>
      </c>
      <c r="B98" s="71"/>
      <c r="C98" s="72" t="s">
        <v>393</v>
      </c>
      <c r="D98" s="73" t="s">
        <v>362</v>
      </c>
      <c r="E98" s="74" t="s">
        <v>392</v>
      </c>
      <c r="F98" s="75">
        <v>5</v>
      </c>
      <c r="G98" s="74">
        <v>31821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 t="shared" ref="O98:O106" si="10">F98</f>
        <v>5</v>
      </c>
      <c r="P98" s="25">
        <f t="shared" ref="P98:P106" si="11">G98</f>
        <v>31821</v>
      </c>
    </row>
    <row r="99" spans="1:16" s="26" customFormat="1" ht="66" x14ac:dyDescent="0.25">
      <c r="A99" s="70">
        <v>29</v>
      </c>
      <c r="B99" s="71"/>
      <c r="C99" s="72" t="s">
        <v>394</v>
      </c>
      <c r="D99" s="73" t="s">
        <v>395</v>
      </c>
      <c r="E99" s="74" t="s">
        <v>396</v>
      </c>
      <c r="F99" s="75"/>
      <c r="G99" s="74"/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 t="shared" si="10"/>
        <v>0</v>
      </c>
      <c r="P99" s="25">
        <f t="shared" si="11"/>
        <v>0</v>
      </c>
    </row>
    <row r="100" spans="1:16" s="26" customFormat="1" ht="52.8" x14ac:dyDescent="0.25">
      <c r="A100" s="70">
        <v>30</v>
      </c>
      <c r="B100" s="71"/>
      <c r="C100" s="72" t="s">
        <v>397</v>
      </c>
      <c r="D100" s="73" t="s">
        <v>395</v>
      </c>
      <c r="E100" s="74" t="s">
        <v>396</v>
      </c>
      <c r="F100" s="75"/>
      <c r="G100" s="74"/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 t="shared" si="10"/>
        <v>0</v>
      </c>
      <c r="P100" s="25">
        <f t="shared" si="11"/>
        <v>0</v>
      </c>
    </row>
    <row r="101" spans="1:16" s="26" customFormat="1" ht="66" x14ac:dyDescent="0.25">
      <c r="A101" s="70">
        <v>31</v>
      </c>
      <c r="B101" s="71"/>
      <c r="C101" s="72" t="s">
        <v>398</v>
      </c>
      <c r="D101" s="73" t="s">
        <v>314</v>
      </c>
      <c r="E101" s="74">
        <v>6618</v>
      </c>
      <c r="F101" s="75">
        <v>5</v>
      </c>
      <c r="G101" s="74">
        <v>33090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 t="shared" si="10"/>
        <v>5</v>
      </c>
      <c r="P101" s="25">
        <f t="shared" si="11"/>
        <v>33090</v>
      </c>
    </row>
    <row r="102" spans="1:16" s="26" customFormat="1" ht="39.6" x14ac:dyDescent="0.25">
      <c r="A102" s="70">
        <v>32</v>
      </c>
      <c r="B102" s="71"/>
      <c r="C102" s="72" t="s">
        <v>399</v>
      </c>
      <c r="D102" s="73" t="s">
        <v>362</v>
      </c>
      <c r="E102" s="74" t="s">
        <v>400</v>
      </c>
      <c r="F102" s="75">
        <v>19500</v>
      </c>
      <c r="G102" s="74">
        <v>41086.5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 t="shared" si="10"/>
        <v>19500</v>
      </c>
      <c r="P102" s="25">
        <f t="shared" si="11"/>
        <v>41086.5</v>
      </c>
    </row>
    <row r="103" spans="1:16" s="26" customFormat="1" ht="39.6" x14ac:dyDescent="0.25">
      <c r="A103" s="70">
        <v>33</v>
      </c>
      <c r="B103" s="71"/>
      <c r="C103" s="72" t="s">
        <v>401</v>
      </c>
      <c r="D103" s="73" t="s">
        <v>362</v>
      </c>
      <c r="E103" s="74" t="s">
        <v>400</v>
      </c>
      <c r="F103" s="75">
        <v>2250</v>
      </c>
      <c r="G103" s="74">
        <v>4740.75</v>
      </c>
      <c r="H103" s="76"/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>
        <f t="shared" si="10"/>
        <v>2250</v>
      </c>
      <c r="P103" s="25">
        <f t="shared" si="11"/>
        <v>4740.75</v>
      </c>
    </row>
    <row r="104" spans="1:16" s="26" customFormat="1" ht="39.6" x14ac:dyDescent="0.25">
      <c r="A104" s="70">
        <v>34</v>
      </c>
      <c r="B104" s="71"/>
      <c r="C104" s="72" t="s">
        <v>402</v>
      </c>
      <c r="D104" s="73" t="s">
        <v>362</v>
      </c>
      <c r="E104" s="74" t="s">
        <v>400</v>
      </c>
      <c r="F104" s="75">
        <v>9000</v>
      </c>
      <c r="G104" s="74">
        <v>18963</v>
      </c>
      <c r="H104" s="76"/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>
        <f t="shared" si="10"/>
        <v>9000</v>
      </c>
      <c r="P104" s="25">
        <f t="shared" si="11"/>
        <v>18963</v>
      </c>
    </row>
    <row r="105" spans="1:16" s="26" customFormat="1" ht="52.8" x14ac:dyDescent="0.25">
      <c r="A105" s="70">
        <v>35</v>
      </c>
      <c r="B105" s="71"/>
      <c r="C105" s="72" t="s">
        <v>403</v>
      </c>
      <c r="D105" s="73" t="s">
        <v>362</v>
      </c>
      <c r="E105" s="74" t="s">
        <v>404</v>
      </c>
      <c r="F105" s="75"/>
      <c r="G105" s="74"/>
      <c r="H105" s="76"/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>
        <f t="shared" si="10"/>
        <v>0</v>
      </c>
      <c r="P105" s="25">
        <f t="shared" si="11"/>
        <v>0</v>
      </c>
    </row>
    <row r="106" spans="1:16" s="26" customFormat="1" ht="52.8" x14ac:dyDescent="0.25">
      <c r="A106" s="70">
        <v>36</v>
      </c>
      <c r="B106" s="71"/>
      <c r="C106" s="72" t="s">
        <v>405</v>
      </c>
      <c r="D106" s="73" t="s">
        <v>362</v>
      </c>
      <c r="E106" s="74">
        <v>11</v>
      </c>
      <c r="F106" s="75"/>
      <c r="G106" s="74"/>
      <c r="H106" s="76"/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>
        <f t="shared" si="10"/>
        <v>0</v>
      </c>
      <c r="P106" s="25">
        <f t="shared" si="11"/>
        <v>0</v>
      </c>
    </row>
    <row r="107" spans="1:16" s="17" customFormat="1" ht="13.5" customHeight="1" thickBot="1" x14ac:dyDescent="0.3"/>
    <row r="108" spans="1:16" s="17" customFormat="1" ht="26.25" customHeight="1" x14ac:dyDescent="0.25">
      <c r="A108" s="94" t="s">
        <v>139</v>
      </c>
      <c r="B108" s="88" t="s">
        <v>140</v>
      </c>
      <c r="C108" s="88" t="s">
        <v>32</v>
      </c>
      <c r="D108" s="99" t="s">
        <v>141</v>
      </c>
      <c r="E108" s="88" t="s">
        <v>142</v>
      </c>
      <c r="F108" s="88" t="s">
        <v>293</v>
      </c>
      <c r="G108" s="88"/>
      <c r="H108" s="89" t="s">
        <v>146</v>
      </c>
    </row>
    <row r="109" spans="1:16" s="17" customFormat="1" ht="12.75" customHeight="1" x14ac:dyDescent="0.25">
      <c r="A109" s="95"/>
      <c r="B109" s="97"/>
      <c r="C109" s="97"/>
      <c r="D109" s="100"/>
      <c r="E109" s="97"/>
      <c r="F109" s="92" t="s">
        <v>147</v>
      </c>
      <c r="G109" s="92" t="s">
        <v>148</v>
      </c>
      <c r="H109" s="90"/>
    </row>
    <row r="110" spans="1:16" s="17" customFormat="1" ht="13.5" customHeight="1" thickBot="1" x14ac:dyDescent="0.3">
      <c r="A110" s="96"/>
      <c r="B110" s="98"/>
      <c r="C110" s="98"/>
      <c r="D110" s="101"/>
      <c r="E110" s="98"/>
      <c r="F110" s="93"/>
      <c r="G110" s="93"/>
      <c r="H110" s="91"/>
    </row>
    <row r="111" spans="1:16" s="26" customFormat="1" ht="52.8" x14ac:dyDescent="0.25">
      <c r="A111" s="70">
        <v>37</v>
      </c>
      <c r="B111" s="71"/>
      <c r="C111" s="72" t="s">
        <v>406</v>
      </c>
      <c r="D111" s="73" t="s">
        <v>314</v>
      </c>
      <c r="E111" s="74" t="s">
        <v>407</v>
      </c>
      <c r="F111" s="75">
        <v>12200</v>
      </c>
      <c r="G111" s="74">
        <v>24522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ref="O111:O121" si="12">F111</f>
        <v>12200</v>
      </c>
      <c r="P111" s="25">
        <f t="shared" ref="P111:P121" si="13">G111</f>
        <v>24522</v>
      </c>
    </row>
    <row r="112" spans="1:16" s="26" customFormat="1" ht="66" x14ac:dyDescent="0.25">
      <c r="A112" s="70">
        <v>38</v>
      </c>
      <c r="B112" s="71"/>
      <c r="C112" s="72" t="s">
        <v>408</v>
      </c>
      <c r="D112" s="73" t="s">
        <v>314</v>
      </c>
      <c r="E112" s="74" t="s">
        <v>407</v>
      </c>
      <c r="F112" s="75">
        <v>1800</v>
      </c>
      <c r="G112" s="74">
        <v>3618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12"/>
        <v>1800</v>
      </c>
      <c r="P112" s="25">
        <f t="shared" si="13"/>
        <v>3618</v>
      </c>
    </row>
    <row r="113" spans="1:16" s="26" customFormat="1" ht="118.8" x14ac:dyDescent="0.25">
      <c r="A113" s="70">
        <v>39</v>
      </c>
      <c r="B113" s="71"/>
      <c r="C113" s="72" t="s">
        <v>409</v>
      </c>
      <c r="D113" s="73" t="s">
        <v>296</v>
      </c>
      <c r="E113" s="74">
        <v>90</v>
      </c>
      <c r="F113" s="75">
        <v>440</v>
      </c>
      <c r="G113" s="74">
        <v>39600</v>
      </c>
      <c r="H113" s="76"/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>
        <f t="shared" si="12"/>
        <v>440</v>
      </c>
      <c r="P113" s="25">
        <f t="shared" si="13"/>
        <v>39600</v>
      </c>
    </row>
    <row r="114" spans="1:16" s="26" customFormat="1" ht="39.6" x14ac:dyDescent="0.25">
      <c r="A114" s="70">
        <v>40</v>
      </c>
      <c r="B114" s="71"/>
      <c r="C114" s="72" t="s">
        <v>410</v>
      </c>
      <c r="D114" s="73" t="s">
        <v>411</v>
      </c>
      <c r="E114" s="74" t="s">
        <v>412</v>
      </c>
      <c r="F114" s="75"/>
      <c r="G114" s="74"/>
      <c r="H114" s="76"/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>
        <f t="shared" si="12"/>
        <v>0</v>
      </c>
      <c r="P114" s="25">
        <f t="shared" si="13"/>
        <v>0</v>
      </c>
    </row>
    <row r="115" spans="1:16" s="26" customFormat="1" ht="39.6" x14ac:dyDescent="0.25">
      <c r="A115" s="70">
        <v>41</v>
      </c>
      <c r="B115" s="71"/>
      <c r="C115" s="72" t="s">
        <v>413</v>
      </c>
      <c r="D115" s="73" t="s">
        <v>296</v>
      </c>
      <c r="E115" s="74" t="s">
        <v>414</v>
      </c>
      <c r="F115" s="75">
        <v>316</v>
      </c>
      <c r="G115" s="74">
        <v>179655.48</v>
      </c>
      <c r="H115" s="76"/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>
        <f t="shared" si="12"/>
        <v>316</v>
      </c>
      <c r="P115" s="25">
        <f t="shared" si="13"/>
        <v>179655.48</v>
      </c>
    </row>
    <row r="116" spans="1:16" s="26" customFormat="1" ht="52.8" x14ac:dyDescent="0.25">
      <c r="A116" s="70">
        <v>42</v>
      </c>
      <c r="B116" s="71"/>
      <c r="C116" s="72" t="s">
        <v>415</v>
      </c>
      <c r="D116" s="73" t="s">
        <v>314</v>
      </c>
      <c r="E116" s="74" t="s">
        <v>416</v>
      </c>
      <c r="F116" s="75">
        <v>338</v>
      </c>
      <c r="G116" s="74">
        <v>72632.820000000007</v>
      </c>
      <c r="H116" s="76"/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>
        <f t="shared" si="12"/>
        <v>338</v>
      </c>
      <c r="P116" s="25">
        <f t="shared" si="13"/>
        <v>72632.820000000007</v>
      </c>
    </row>
    <row r="117" spans="1:16" s="26" customFormat="1" ht="52.8" x14ac:dyDescent="0.25">
      <c r="A117" s="70">
        <v>43</v>
      </c>
      <c r="B117" s="71"/>
      <c r="C117" s="72" t="s">
        <v>417</v>
      </c>
      <c r="D117" s="73" t="s">
        <v>314</v>
      </c>
      <c r="E117" s="74" t="s">
        <v>418</v>
      </c>
      <c r="F117" s="75">
        <v>2307</v>
      </c>
      <c r="G117" s="74">
        <v>131452.86000000002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 t="shared" si="12"/>
        <v>2307</v>
      </c>
      <c r="P117" s="25">
        <f t="shared" si="13"/>
        <v>131452.86000000002</v>
      </c>
    </row>
    <row r="118" spans="1:16" s="26" customFormat="1" ht="26.4" x14ac:dyDescent="0.25">
      <c r="A118" s="70">
        <v>44</v>
      </c>
      <c r="B118" s="71"/>
      <c r="C118" s="72" t="s">
        <v>419</v>
      </c>
      <c r="D118" s="73" t="s">
        <v>314</v>
      </c>
      <c r="E118" s="74">
        <v>220</v>
      </c>
      <c r="F118" s="75">
        <v>204</v>
      </c>
      <c r="G118" s="74">
        <v>44880</v>
      </c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 t="shared" si="12"/>
        <v>204</v>
      </c>
      <c r="P118" s="25">
        <f t="shared" si="13"/>
        <v>44880</v>
      </c>
    </row>
    <row r="119" spans="1:16" s="26" customFormat="1" ht="26.4" x14ac:dyDescent="0.25">
      <c r="A119" s="70">
        <v>45</v>
      </c>
      <c r="B119" s="71"/>
      <c r="C119" s="72" t="s">
        <v>420</v>
      </c>
      <c r="D119" s="73" t="s">
        <v>314</v>
      </c>
      <c r="E119" s="74">
        <v>220</v>
      </c>
      <c r="F119" s="75">
        <v>450</v>
      </c>
      <c r="G119" s="74">
        <v>99000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si="12"/>
        <v>450</v>
      </c>
      <c r="P119" s="25">
        <f t="shared" si="13"/>
        <v>99000</v>
      </c>
    </row>
    <row r="120" spans="1:16" s="26" customFormat="1" ht="26.4" x14ac:dyDescent="0.25">
      <c r="A120" s="70">
        <v>46</v>
      </c>
      <c r="B120" s="71"/>
      <c r="C120" s="72" t="s">
        <v>421</v>
      </c>
      <c r="D120" s="73" t="s">
        <v>314</v>
      </c>
      <c r="E120" s="74">
        <v>220</v>
      </c>
      <c r="F120" s="75">
        <v>750</v>
      </c>
      <c r="G120" s="74">
        <v>165000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12"/>
        <v>750</v>
      </c>
      <c r="P120" s="25">
        <f t="shared" si="13"/>
        <v>165000</v>
      </c>
    </row>
    <row r="121" spans="1:16" s="26" customFormat="1" ht="27" thickBot="1" x14ac:dyDescent="0.3">
      <c r="A121" s="70">
        <v>47</v>
      </c>
      <c r="B121" s="71"/>
      <c r="C121" s="72" t="s">
        <v>422</v>
      </c>
      <c r="D121" s="73" t="s">
        <v>314</v>
      </c>
      <c r="E121" s="74" t="s">
        <v>423</v>
      </c>
      <c r="F121" s="75">
        <v>1850</v>
      </c>
      <c r="G121" s="74">
        <v>5013.5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si="12"/>
        <v>1850</v>
      </c>
      <c r="P121" s="25">
        <f t="shared" si="13"/>
        <v>5013.5</v>
      </c>
    </row>
    <row r="122" spans="1:16" s="17" customFormat="1" ht="13.8" thickBot="1" x14ac:dyDescent="0.3">
      <c r="A122" s="35"/>
      <c r="B122" s="29" t="s">
        <v>346</v>
      </c>
      <c r="C122" s="29"/>
      <c r="D122" s="29"/>
      <c r="E122" s="30"/>
      <c r="F122" s="31">
        <f>SUM(Лист1!O45:O121)</f>
        <v>77644</v>
      </c>
      <c r="G122" s="32">
        <f>SUM(Лист1!P45:P121)</f>
        <v>1368077.1900000002</v>
      </c>
      <c r="H122" s="33"/>
    </row>
    <row r="123" spans="1:16" s="17" customFormat="1" ht="13.8" thickBot="1" x14ac:dyDescent="0.3">
      <c r="A123" s="27"/>
      <c r="B123" s="36" t="s">
        <v>151</v>
      </c>
      <c r="C123" s="29"/>
      <c r="D123" s="29"/>
      <c r="E123" s="37"/>
      <c r="F123" s="31">
        <f>SUM(Лист1!O1:O122)</f>
        <v>83848</v>
      </c>
      <c r="G123" s="32">
        <f>SUM(Лист1!P1:P122)</f>
        <v>7391826.6500000032</v>
      </c>
      <c r="H123" s="33"/>
    </row>
    <row r="124" spans="1:16" s="17" customFormat="1" ht="13.2" x14ac:dyDescent="0.25"/>
  </sheetData>
  <mergeCells count="99">
    <mergeCell ref="A4:A6"/>
    <mergeCell ref="B4:B6"/>
    <mergeCell ref="C4:C6"/>
    <mergeCell ref="D4:D6"/>
    <mergeCell ref="G5:G6"/>
    <mergeCell ref="E4:E6"/>
    <mergeCell ref="F4:G4"/>
    <mergeCell ref="H4:H6"/>
    <mergeCell ref="F5:F6"/>
    <mergeCell ref="F15:G15"/>
    <mergeCell ref="H15:H17"/>
    <mergeCell ref="F16:F17"/>
    <mergeCell ref="G16:G17"/>
    <mergeCell ref="A15:A17"/>
    <mergeCell ref="B15:B17"/>
    <mergeCell ref="C15:C17"/>
    <mergeCell ref="D15:D17"/>
    <mergeCell ref="E15:E17"/>
    <mergeCell ref="F25:G25"/>
    <mergeCell ref="H25:H27"/>
    <mergeCell ref="F26:F27"/>
    <mergeCell ref="G26:G27"/>
    <mergeCell ref="A25:A27"/>
    <mergeCell ref="B25:B27"/>
    <mergeCell ref="C25:C27"/>
    <mergeCell ref="D25:D27"/>
    <mergeCell ref="E25:E27"/>
    <mergeCell ref="F39:G39"/>
    <mergeCell ref="H39:H41"/>
    <mergeCell ref="F40:F41"/>
    <mergeCell ref="G40:G41"/>
    <mergeCell ref="A39:A41"/>
    <mergeCell ref="B39:B41"/>
    <mergeCell ref="C39:C41"/>
    <mergeCell ref="D39:D41"/>
    <mergeCell ref="E39:E41"/>
    <mergeCell ref="F51:G51"/>
    <mergeCell ref="H51:H53"/>
    <mergeCell ref="F52:F53"/>
    <mergeCell ref="G52:G53"/>
    <mergeCell ref="A51:A53"/>
    <mergeCell ref="B51:B53"/>
    <mergeCell ref="C51:C53"/>
    <mergeCell ref="D51:D53"/>
    <mergeCell ref="E51:E53"/>
    <mergeCell ref="F59:G59"/>
    <mergeCell ref="H59:H61"/>
    <mergeCell ref="F60:F61"/>
    <mergeCell ref="G60:G61"/>
    <mergeCell ref="A59:A61"/>
    <mergeCell ref="B59:B61"/>
    <mergeCell ref="C59:C61"/>
    <mergeCell ref="D59:D61"/>
    <mergeCell ref="E59:E61"/>
    <mergeCell ref="F69:G69"/>
    <mergeCell ref="H69:H71"/>
    <mergeCell ref="F70:F71"/>
    <mergeCell ref="G70:G71"/>
    <mergeCell ref="A69:A71"/>
    <mergeCell ref="B69:B71"/>
    <mergeCell ref="C69:C71"/>
    <mergeCell ref="D69:D71"/>
    <mergeCell ref="E69:E71"/>
    <mergeCell ref="F79:G79"/>
    <mergeCell ref="H79:H81"/>
    <mergeCell ref="F80:F81"/>
    <mergeCell ref="G80:G81"/>
    <mergeCell ref="A79:A81"/>
    <mergeCell ref="B79:B81"/>
    <mergeCell ref="C79:C81"/>
    <mergeCell ref="D79:D81"/>
    <mergeCell ref="E79:E81"/>
    <mergeCell ref="F87:G87"/>
    <mergeCell ref="H87:H89"/>
    <mergeCell ref="F88:F89"/>
    <mergeCell ref="G88:G89"/>
    <mergeCell ref="A87:A89"/>
    <mergeCell ref="B87:B89"/>
    <mergeCell ref="C87:C89"/>
    <mergeCell ref="D87:D89"/>
    <mergeCell ref="E87:E89"/>
    <mergeCell ref="F95:G95"/>
    <mergeCell ref="H95:H97"/>
    <mergeCell ref="F96:F97"/>
    <mergeCell ref="G96:G97"/>
    <mergeCell ref="A95:A97"/>
    <mergeCell ref="B95:B97"/>
    <mergeCell ref="C95:C97"/>
    <mergeCell ref="D95:D97"/>
    <mergeCell ref="E95:E97"/>
    <mergeCell ref="F108:G108"/>
    <mergeCell ref="H108:H110"/>
    <mergeCell ref="F109:F110"/>
    <mergeCell ref="G109:G110"/>
    <mergeCell ref="A108:A110"/>
    <mergeCell ref="B108:B110"/>
    <mergeCell ref="C108:C110"/>
    <mergeCell ref="D108:D110"/>
    <mergeCell ref="E108:E1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13" max="16383" man="1"/>
    <brk id="23" max="16383" man="1"/>
    <brk id="37" max="16383" man="1"/>
    <brk id="49" max="16383" man="1"/>
    <brk id="57" max="16383" man="1"/>
    <brk id="67" max="16383" man="1"/>
    <brk id="77" max="16383" man="1"/>
    <brk id="85" max="16383" man="1"/>
    <brk id="93" max="16383" man="1"/>
    <brk id="106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2024-03-20T14:05:44Z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