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Лист1!$A$80:$A$98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F87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E97" i="4"/>
  <c r="F97" i="4"/>
  <c r="C33" i="2"/>
  <c r="L33" i="2"/>
  <c r="H33" i="2"/>
  <c r="F33" i="2"/>
  <c r="H32" i="2"/>
  <c r="F96" i="4" l="1"/>
  <c r="F68" i="4"/>
  <c r="E96" i="4"/>
  <c r="E68" i="4"/>
</calcChain>
</file>

<file path=xl/sharedStrings.xml><?xml version="1.0" encoding="utf-8"?>
<sst xmlns="http://schemas.openxmlformats.org/spreadsheetml/2006/main" count="784" uniqueCount="408">
  <si>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</si>
  <si>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</si>
  <si>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</si>
  <si>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</si>
  <si>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</si>
  <si>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</si>
  <si>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</si>
  <si>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</si>
  <si>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</si>
  <si>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</si>
  <si>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</si>
  <si>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</si>
  <si>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</si>
  <si>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</si>
  <si>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</si>
  <si>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</si>
  <si>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</si>
  <si>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</si>
  <si>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</si>
  <si>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</si>
  <si>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</si>
  <si>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</si>
  <si>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</si>
  <si>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</si>
  <si>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</si>
  <si>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</si>
  <si>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</si>
  <si>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</si>
  <si>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</si>
  <si>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</si>
  <si>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</si>
  <si>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</si>
  <si>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</si>
  <si>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</si>
  <si>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</si>
  <si>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</si>
  <si>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</si>
  <si>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</si>
  <si>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</si>
  <si>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</si>
  <si>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</si>
  <si>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</si>
  <si>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</si>
  <si>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</si>
  <si>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</si>
  <si>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</si>
  <si>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</si>
  <si>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</si>
  <si>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</si>
  <si>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</si>
  <si>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</si>
  <si>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</si>
  <si>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</si>
  <si>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</si>
  <si>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</si>
  <si>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</si>
  <si>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</si>
  <si>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</si>
  <si>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</si>
  <si>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</si>
  <si>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</si>
  <si>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</si>
  <si>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</si>
  <si>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</si>
  <si>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</si>
  <si>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</si>
  <si>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</si>
  <si>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</si>
  <si>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</si>
  <si>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</si>
  <si>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</si>
  <si>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</si>
  <si>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</si>
  <si>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</si>
  <si>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</si>
  <si>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</si>
  <si>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</si>
  <si>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</si>
  <si>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</si>
  <si>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</si>
  <si>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</si>
  <si>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</si>
  <si>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</si>
  <si>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</si>
  <si>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</si>
  <si>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</si>
  <si>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</si>
  <si>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</si>
  <si>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</si>
  <si>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</si>
  <si>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</si>
  <si>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</si>
  <si>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</si>
  <si>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</si>
  <si>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</si>
  <si>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</si>
  <si>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</si>
  <si>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</si>
  <si>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</si>
  <si>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</si>
  <si>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</si>
  <si>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</si>
  <si>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</si>
  <si>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</si>
  <si>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</si>
  <si>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</si>
  <si>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</si>
  <si>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</si>
  <si>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</si>
  <si>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</si>
  <si>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</si>
  <si>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</si>
  <si>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</si>
  <si>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</si>
  <si>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</si>
  <si>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</si>
  <si>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</si>
  <si>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</si>
  <si>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</si>
  <si>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</si>
  <si>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</si>
  <si>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</si>
  <si>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</si>
  <si>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</si>
  <si>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</si>
  <si>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</si>
  <si>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</si>
  <si>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</si>
  <si>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</si>
  <si>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</si>
  <si>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</si>
  <si>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</si>
  <si>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</si>
  <si>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</si>
  <si>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</si>
  <si>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</si>
  <si>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</si>
  <si>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</si>
  <si>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</si>
  <si>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</si>
  <si>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</si>
  <si>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</si>
  <si>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</si>
  <si>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</si>
  <si>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</si>
  <si>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</si>
  <si>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</si>
  <si>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</si>
  <si>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</si>
  <si>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</si>
  <si>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</si>
  <si>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</si>
  <si>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</si>
  <si>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</si>
  <si>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</si>
  <si>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</si>
  <si>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</si>
  <si>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</si>
  <si>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</si>
  <si>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</si>
  <si>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</si>
  <si>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</si>
  <si>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</si>
  <si>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</si>
  <si>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</si>
  <si>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</si>
  <si>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</si>
  <si>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</si>
  <si>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</si>
  <si>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</si>
  <si>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</si>
  <si>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</si>
  <si>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</si>
  <si>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</si>
  <si>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</si>
  <si>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</si>
  <si>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</si>
  <si>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</si>
  <si>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</si>
  <si>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</si>
  <si>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</si>
  <si>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</si>
  <si>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</si>
  <si>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</si>
  <si>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</si>
  <si>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</si>
  <si>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</si>
  <si>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</si>
  <si>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</si>
  <si>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</si>
  <si>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</si>
  <si>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</si>
  <si>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</si>
  <si>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</si>
  <si>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</si>
  <si>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</si>
  <si>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</si>
  <si>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</si>
  <si>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</si>
  <si>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</si>
  <si>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</si>
  <si>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</si>
  <si>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</si>
  <si>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</si>
  <si>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</si>
  <si>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</si>
  <si>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</si>
  <si>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</si>
  <si>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</si>
  <si>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</si>
  <si>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</si>
  <si>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</si>
  <si>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</si>
  <si>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</si>
  <si>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</si>
  <si>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</si>
  <si>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</si>
  <si>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</si>
  <si>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</si>
  <si>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</si>
  <si>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</si>
  <si>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</si>
  <si>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</si>
  <si>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</si>
  <si>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</si>
  <si>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</si>
  <si>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</si>
  <si>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</si>
  <si>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</si>
  <si>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</si>
  <si>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</si>
  <si>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</si>
  <si>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</si>
  <si>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</si>
  <si>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</si>
  <si>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</si>
  <si>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</si>
  <si>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</si>
  <si>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</si>
  <si>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</si>
  <si>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</si>
  <si>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</si>
  <si>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</si>
  <si>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</si>
  <si>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</si>
  <si>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</si>
  <si>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</si>
  <si>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</si>
  <si>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</si>
  <si>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</si>
  <si>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</si>
  <si>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</si>
  <si>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</si>
  <si>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</si>
  <si>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</si>
  <si>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</si>
  <si>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</si>
  <si>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</si>
  <si>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</si>
  <si>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</si>
  <si>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</si>
  <si>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</si>
  <si>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</si>
  <si>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</si>
  <si>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</si>
  <si>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</si>
  <si>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</si>
  <si>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</si>
  <si>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</si>
  <si>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</si>
  <si>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</si>
  <si>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</si>
  <si>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</si>
  <si>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</si>
  <si>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</si>
  <si>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</si>
  <si>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</si>
  <si>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</si>
  <si>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</si>
  <si>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</si>
  <si>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</si>
  <si>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</si>
  <si>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</si>
  <si>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</si>
  <si>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</si>
  <si>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</si>
  <si>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</si>
  <si>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</si>
  <si>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</si>
  <si>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</si>
  <si>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</si>
  <si>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</si>
  <si>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</si>
  <si>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</si>
  <si>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</si>
  <si>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</si>
  <si>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</si>
  <si>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</si>
  <si>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</si>
  <si>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</si>
  <si>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</si>
  <si>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</si>
  <si>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</si>
  <si>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</si>
  <si>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</si>
  <si>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</si>
  <si>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</si>
  <si>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</si>
  <si>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</si>
  <si>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</si>
  <si>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</si>
  <si>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</si>
  <si>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</si>
  <si>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</si>
  <si>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</si>
  <si>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</si>
  <si>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</si>
  <si>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</si>
  <si>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Вакцина еувакс д/проф.гепатиту В дит.0,5мл флак.(н.№239 від 06.03.20р </t>
  </si>
  <si>
    <t>16,91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</si>
  <si>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</si>
  <si>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</si>
  <si>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</si>
  <si>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>173,51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</si>
  <si>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</si>
  <si>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</si>
  <si>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</si>
  <si>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</si>
  <si>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упак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</si>
  <si>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</si>
  <si>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</si>
  <si>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</si>
  <si>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</si>
  <si>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</si>
  <si>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</si>
  <si>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</si>
  <si>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</si>
  <si>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</si>
  <si>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</si>
  <si>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</si>
  <si>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</si>
  <si>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</si>
  <si>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</si>
  <si>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</t>
  </si>
  <si>
    <t>10,35</t>
  </si>
  <si>
    <t xml:space="preserve">Рінгера лактат р-н д/інф.200 мл </t>
  </si>
  <si>
    <t>14,71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</si>
  <si>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</si>
  <si>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</si>
  <si>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</si>
  <si>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</si>
  <si>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</si>
  <si>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</si>
  <si>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</si>
  <si>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</si>
  <si>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</si>
  <si>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</si>
  <si>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</si>
  <si>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</si>
  <si>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</si>
  <si>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</si>
  <si>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</si>
  <si>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</si>
  <si>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</si>
  <si>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</si>
  <si>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</si>
  <si>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</si>
  <si>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</si>
  <si>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</si>
  <si>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</si>
  <si>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</si>
  <si>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</si>
  <si>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</si>
  <si>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</si>
  <si>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</si>
  <si>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</si>
  <si>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Шприц  5,0 мл </t>
  </si>
  <si>
    <t>1,28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</si>
  <si>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</si>
  <si>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</si>
  <si>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</si>
  <si>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</si>
  <si>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</si>
  <si>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</si>
  <si>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</si>
  <si>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</si>
  <si>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</si>
  <si>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</si>
  <si>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</si>
  <si>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</si>
  <si>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</si>
  <si>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</si>
  <si>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</si>
  <si>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</si>
  <si>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</si>
  <si>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</si>
  <si>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</si>
  <si>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</si>
  <si>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</si>
  <si>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Тест смужки для вимірювання рівня глюкози в крові CONTOUR PLUS (№ К-20646 від 14.07.20 р) </t>
  </si>
  <si>
    <t>1,63</t>
  </si>
  <si>
    <t xml:space="preserve">Гідроксіхлорохін сульфат,табл. 200мг,по 100таб. № Г-128 </t>
  </si>
  <si>
    <t>758,41</t>
  </si>
  <si>
    <t xml:space="preserve">Респіратор FFP 2 (РеспіраторК№95).50штук в упак. </t>
  </si>
  <si>
    <t>115,26</t>
  </si>
  <si>
    <t>Черкаська обласна лікарня</t>
  </si>
  <si>
    <t>Залишок
на 27.08.2020</t>
  </si>
  <si>
    <t>Залишки медикаментів, закуплених за державнів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</si>
</sst>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0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407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405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406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30</v>
      </c>
      <c r="F10" s="74">
        <v>177.12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30</v>
      </c>
      <c r="O10" s="25">
        <f t="shared" ref="O10:O18" si="1">F10</f>
        <v>177.12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1"/>
        <v>9143.27</v>
      </c>
    </row>
    <row r="12" spans="1:16" s="26" customFormat="1" ht="13.2" x14ac:dyDescent="0.25">
      <c r="A12" s="70">
        <v>3</v>
      </c>
      <c r="B12" s="72" t="s">
        <v>300</v>
      </c>
      <c r="C12" s="73" t="s">
        <v>299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13.2" x14ac:dyDescent="0.25">
      <c r="A13" s="70">
        <v>4</v>
      </c>
      <c r="B13" s="72" t="s">
        <v>300</v>
      </c>
      <c r="C13" s="73" t="s">
        <v>299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26.4" x14ac:dyDescent="0.25">
      <c r="A14" s="70">
        <v>5</v>
      </c>
      <c r="B14" s="72" t="s">
        <v>303</v>
      </c>
      <c r="C14" s="73" t="s">
        <v>299</v>
      </c>
      <c r="D14" s="74" t="s">
        <v>304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7</v>
      </c>
      <c r="B16" s="72" t="s">
        <v>308</v>
      </c>
      <c r="C16" s="73" t="s">
        <v>299</v>
      </c>
      <c r="D16" s="74" t="s">
        <v>309</v>
      </c>
      <c r="E16" s="75">
        <v>16</v>
      </c>
      <c r="F16" s="74">
        <v>62351.68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16</v>
      </c>
      <c r="O16" s="25">
        <f t="shared" si="1"/>
        <v>62351.68</v>
      </c>
    </row>
    <row r="17" spans="1:15" s="26" customFormat="1" ht="26.4" x14ac:dyDescent="0.25">
      <c r="A17" s="70">
        <v>8</v>
      </c>
      <c r="B17" s="72" t="s">
        <v>310</v>
      </c>
      <c r="C17" s="73" t="s">
        <v>299</v>
      </c>
      <c r="D17" s="74" t="s">
        <v>311</v>
      </c>
      <c r="E17" s="75">
        <v>78</v>
      </c>
      <c r="F17" s="74">
        <v>312148.2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78</v>
      </c>
      <c r="O17" s="25">
        <f t="shared" si="1"/>
        <v>312148.2</v>
      </c>
    </row>
    <row r="18" spans="1:15" s="26" customFormat="1" ht="26.4" x14ac:dyDescent="0.25">
      <c r="A18" s="70">
        <v>9</v>
      </c>
      <c r="B18" s="72" t="s">
        <v>312</v>
      </c>
      <c r="C18" s="73" t="s">
        <v>299</v>
      </c>
      <c r="D18" s="74" t="s">
        <v>313</v>
      </c>
      <c r="E18" s="75">
        <v>2</v>
      </c>
      <c r="F18" s="74">
        <v>16135.26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</v>
      </c>
      <c r="O18" s="25">
        <f t="shared" si="1"/>
        <v>16135.26</v>
      </c>
    </row>
    <row r="19" spans="1:15" s="17" customFormat="1" ht="13.5" customHeight="1" thickBot="1" x14ac:dyDescent="0.3"/>
    <row r="20" spans="1:15" s="17" customFormat="1" ht="26.25" customHeight="1" x14ac:dyDescent="0.25">
      <c r="A20" s="94" t="s">
        <v>139</v>
      </c>
      <c r="B20" s="88" t="s">
        <v>32</v>
      </c>
      <c r="C20" s="99" t="s">
        <v>141</v>
      </c>
      <c r="D20" s="88" t="s">
        <v>142</v>
      </c>
      <c r="E20" s="88" t="s">
        <v>406</v>
      </c>
      <c r="F20" s="88"/>
      <c r="G20" s="89" t="s">
        <v>146</v>
      </c>
    </row>
    <row r="21" spans="1:15" s="17" customFormat="1" ht="12.75" customHeight="1" x14ac:dyDescent="0.25">
      <c r="A21" s="95"/>
      <c r="B21" s="97"/>
      <c r="C21" s="100"/>
      <c r="D21" s="97"/>
      <c r="E21" s="92" t="s">
        <v>147</v>
      </c>
      <c r="F21" s="92" t="s">
        <v>148</v>
      </c>
      <c r="G21" s="90"/>
    </row>
    <row r="22" spans="1:15" s="17" customFormat="1" ht="13.5" customHeight="1" thickBot="1" x14ac:dyDescent="0.3">
      <c r="A22" s="96"/>
      <c r="B22" s="98"/>
      <c r="C22" s="101"/>
      <c r="D22" s="98"/>
      <c r="E22" s="93"/>
      <c r="F22" s="93"/>
      <c r="G22" s="91"/>
    </row>
    <row r="23" spans="1:15" s="26" customFormat="1" ht="13.2" x14ac:dyDescent="0.25">
      <c r="A23" s="70">
        <v>10</v>
      </c>
      <c r="B23" s="72" t="s">
        <v>314</v>
      </c>
      <c r="C23" s="73" t="s">
        <v>315</v>
      </c>
      <c r="D23" s="74" t="s">
        <v>316</v>
      </c>
      <c r="E23" s="75">
        <v>1500</v>
      </c>
      <c r="F23" s="74">
        <v>3726.75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9" si="2">E23</f>
        <v>1500</v>
      </c>
      <c r="O23" s="25">
        <f t="shared" si="2"/>
        <v>3726.75</v>
      </c>
    </row>
    <row r="24" spans="1:15" s="26" customFormat="1" ht="13.2" x14ac:dyDescent="0.25">
      <c r="A24" s="70">
        <v>11</v>
      </c>
      <c r="B24" s="72" t="s">
        <v>317</v>
      </c>
      <c r="C24" s="73" t="s">
        <v>299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105</v>
      </c>
      <c r="O24" s="25">
        <f t="shared" si="2"/>
        <v>2616075</v>
      </c>
    </row>
    <row r="25" spans="1:15" s="26" customFormat="1" ht="26.4" x14ac:dyDescent="0.25">
      <c r="A25" s="70">
        <v>12</v>
      </c>
      <c r="B25" s="72" t="s">
        <v>318</v>
      </c>
      <c r="C25" s="73" t="s">
        <v>315</v>
      </c>
      <c r="D25" s="74" t="s">
        <v>319</v>
      </c>
      <c r="E25" s="75">
        <v>364</v>
      </c>
      <c r="F25" s="74">
        <v>6155.2400000000007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364</v>
      </c>
      <c r="O25" s="25">
        <f t="shared" si="2"/>
        <v>6155.2400000000007</v>
      </c>
    </row>
    <row r="26" spans="1:15" s="26" customFormat="1" ht="52.8" x14ac:dyDescent="0.25">
      <c r="A26" s="70">
        <v>13</v>
      </c>
      <c r="B26" s="72" t="s">
        <v>320</v>
      </c>
      <c r="C26" s="73" t="s">
        <v>306</v>
      </c>
      <c r="D26" s="74" t="s">
        <v>321</v>
      </c>
      <c r="E26" s="75"/>
      <c r="F26" s="74">
        <v>22995.45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22995.45</v>
      </c>
    </row>
    <row r="27" spans="1:15" s="26" customFormat="1" ht="52.8" x14ac:dyDescent="0.25">
      <c r="A27" s="70">
        <v>14</v>
      </c>
      <c r="B27" s="72" t="s">
        <v>322</v>
      </c>
      <c r="C27" s="73" t="s">
        <v>306</v>
      </c>
      <c r="D27" s="74" t="s">
        <v>323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52.8" x14ac:dyDescent="0.25">
      <c r="A28" s="70">
        <v>15</v>
      </c>
      <c r="B28" s="72" t="s">
        <v>324</v>
      </c>
      <c r="C28" s="73" t="s">
        <v>306</v>
      </c>
      <c r="D28" s="74" t="s">
        <v>323</v>
      </c>
      <c r="E28" s="75">
        <v>184</v>
      </c>
      <c r="F28" s="74">
        <v>31925.84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184</v>
      </c>
      <c r="O28" s="25">
        <f t="shared" si="2"/>
        <v>31925.84</v>
      </c>
    </row>
    <row r="29" spans="1:15" s="26" customFormat="1" ht="52.8" x14ac:dyDescent="0.25">
      <c r="A29" s="70">
        <v>16</v>
      </c>
      <c r="B29" s="72" t="s">
        <v>325</v>
      </c>
      <c r="C29" s="73" t="s">
        <v>306</v>
      </c>
      <c r="D29" s="74" t="s">
        <v>323</v>
      </c>
      <c r="E29" s="75">
        <v>230</v>
      </c>
      <c r="F29" s="74">
        <v>39907.300000000003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230</v>
      </c>
      <c r="O29" s="25">
        <f t="shared" si="2"/>
        <v>39907.300000000003</v>
      </c>
    </row>
    <row r="30" spans="1:15" s="17" customFormat="1" ht="13.5" customHeight="1" thickBot="1" x14ac:dyDescent="0.3"/>
    <row r="31" spans="1:15" s="17" customFormat="1" ht="26.25" customHeight="1" x14ac:dyDescent="0.25">
      <c r="A31" s="94" t="s">
        <v>139</v>
      </c>
      <c r="B31" s="88" t="s">
        <v>32</v>
      </c>
      <c r="C31" s="99" t="s">
        <v>141</v>
      </c>
      <c r="D31" s="88" t="s">
        <v>142</v>
      </c>
      <c r="E31" s="88" t="s">
        <v>406</v>
      </c>
      <c r="F31" s="88"/>
      <c r="G31" s="89" t="s">
        <v>146</v>
      </c>
    </row>
    <row r="32" spans="1:15" s="17" customFormat="1" ht="12.75" customHeight="1" x14ac:dyDescent="0.25">
      <c r="A32" s="95"/>
      <c r="B32" s="97"/>
      <c r="C32" s="100"/>
      <c r="D32" s="97"/>
      <c r="E32" s="92" t="s">
        <v>147</v>
      </c>
      <c r="F32" s="92" t="s">
        <v>148</v>
      </c>
      <c r="G32" s="90"/>
    </row>
    <row r="33" spans="1:15" s="17" customFormat="1" ht="13.5" customHeight="1" thickBot="1" x14ac:dyDescent="0.3">
      <c r="A33" s="96"/>
      <c r="B33" s="98"/>
      <c r="C33" s="101"/>
      <c r="D33" s="98"/>
      <c r="E33" s="93"/>
      <c r="F33" s="93"/>
      <c r="G33" s="91"/>
    </row>
    <row r="34" spans="1:15" s="26" customFormat="1" ht="39.6" x14ac:dyDescent="0.25">
      <c r="A34" s="70">
        <v>17</v>
      </c>
      <c r="B34" s="72" t="s">
        <v>326</v>
      </c>
      <c r="C34" s="73" t="s">
        <v>306</v>
      </c>
      <c r="D34" s="74" t="s">
        <v>321</v>
      </c>
      <c r="E34" s="75">
        <v>384</v>
      </c>
      <c r="F34" s="74">
        <v>2173.44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N42" si="3">E34</f>
        <v>384</v>
      </c>
      <c r="O34" s="25">
        <f t="shared" ref="O34:O42" si="4">F34</f>
        <v>2173.44</v>
      </c>
    </row>
    <row r="35" spans="1:15" s="26" customFormat="1" ht="26.4" x14ac:dyDescent="0.25">
      <c r="A35" s="70">
        <v>18</v>
      </c>
      <c r="B35" s="72" t="s">
        <v>327</v>
      </c>
      <c r="C35" s="73" t="s">
        <v>328</v>
      </c>
      <c r="D35" s="74" t="s">
        <v>329</v>
      </c>
      <c r="E35" s="75">
        <v>2</v>
      </c>
      <c r="F35" s="74">
        <v>599.92000000000007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</v>
      </c>
      <c r="O35" s="25">
        <f t="shared" si="4"/>
        <v>599.92000000000007</v>
      </c>
    </row>
    <row r="36" spans="1:15" s="26" customFormat="1" ht="39.6" x14ac:dyDescent="0.25">
      <c r="A36" s="70">
        <v>19</v>
      </c>
      <c r="B36" s="72" t="s">
        <v>330</v>
      </c>
      <c r="C36" s="73" t="s">
        <v>331</v>
      </c>
      <c r="D36" s="74" t="s">
        <v>332</v>
      </c>
      <c r="E36" s="75">
        <v>70</v>
      </c>
      <c r="F36" s="74">
        <v>402.04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70</v>
      </c>
      <c r="O36" s="25">
        <f t="shared" si="4"/>
        <v>402.04</v>
      </c>
    </row>
    <row r="37" spans="1:15" s="26" customFormat="1" ht="39.6" x14ac:dyDescent="0.25">
      <c r="A37" s="70">
        <v>20</v>
      </c>
      <c r="B37" s="72" t="s">
        <v>333</v>
      </c>
      <c r="C37" s="73" t="s">
        <v>331</v>
      </c>
      <c r="D37" s="74" t="s">
        <v>334</v>
      </c>
      <c r="E37" s="75">
        <v>93</v>
      </c>
      <c r="F37" s="74">
        <v>845.38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93</v>
      </c>
      <c r="O37" s="25">
        <f t="shared" si="4"/>
        <v>845.38</v>
      </c>
    </row>
    <row r="38" spans="1:15" s="26" customFormat="1" ht="13.2" x14ac:dyDescent="0.25">
      <c r="A38" s="70">
        <v>21</v>
      </c>
      <c r="B38" s="72" t="s">
        <v>335</v>
      </c>
      <c r="C38" s="73" t="s">
        <v>306</v>
      </c>
      <c r="D38" s="74" t="s">
        <v>336</v>
      </c>
      <c r="E38" s="75">
        <v>205</v>
      </c>
      <c r="F38" s="74">
        <v>2562.5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4"/>
        <v>2562.5</v>
      </c>
    </row>
    <row r="39" spans="1:15" s="26" customFormat="1" ht="66" x14ac:dyDescent="0.25">
      <c r="A39" s="70">
        <v>22</v>
      </c>
      <c r="B39" s="72" t="s">
        <v>337</v>
      </c>
      <c r="C39" s="73" t="s">
        <v>306</v>
      </c>
      <c r="D39" s="74" t="s">
        <v>338</v>
      </c>
      <c r="E39" s="75">
        <v>1</v>
      </c>
      <c r="F39" s="74">
        <v>2032.0200000000002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</v>
      </c>
      <c r="O39" s="25">
        <f t="shared" si="4"/>
        <v>2032.0200000000002</v>
      </c>
    </row>
    <row r="40" spans="1:15" s="26" customFormat="1" ht="52.8" x14ac:dyDescent="0.25">
      <c r="A40" s="70">
        <v>23</v>
      </c>
      <c r="B40" s="72" t="s">
        <v>339</v>
      </c>
      <c r="C40" s="73" t="s">
        <v>306</v>
      </c>
      <c r="D40" s="74" t="s">
        <v>340</v>
      </c>
      <c r="E40" s="75">
        <v>100</v>
      </c>
      <c r="F40" s="74">
        <v>7163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100</v>
      </c>
      <c r="O40" s="25">
        <f t="shared" si="4"/>
        <v>7163</v>
      </c>
    </row>
    <row r="41" spans="1:15" s="26" customFormat="1" ht="26.4" x14ac:dyDescent="0.25">
      <c r="A41" s="70">
        <v>24</v>
      </c>
      <c r="B41" s="72" t="s">
        <v>341</v>
      </c>
      <c r="C41" s="73" t="s">
        <v>306</v>
      </c>
      <c r="D41" s="74" t="s">
        <v>342</v>
      </c>
      <c r="E41" s="75">
        <v>29400</v>
      </c>
      <c r="F41" s="74">
        <v>82320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29400</v>
      </c>
      <c r="O41" s="25">
        <f t="shared" si="4"/>
        <v>82320</v>
      </c>
    </row>
    <row r="42" spans="1:15" s="26" customFormat="1" ht="13.2" x14ac:dyDescent="0.25">
      <c r="A42" s="70">
        <v>25</v>
      </c>
      <c r="B42" s="72" t="s">
        <v>343</v>
      </c>
      <c r="C42" s="73" t="s">
        <v>306</v>
      </c>
      <c r="D42" s="74" t="s">
        <v>344</v>
      </c>
      <c r="E42" s="75">
        <v>300</v>
      </c>
      <c r="F42" s="74">
        <v>3105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300</v>
      </c>
      <c r="O42" s="25">
        <f t="shared" si="4"/>
        <v>3105</v>
      </c>
    </row>
    <row r="43" spans="1:15" s="17" customFormat="1" ht="13.5" customHeight="1" thickBot="1" x14ac:dyDescent="0.3"/>
    <row r="44" spans="1:15" s="17" customFormat="1" ht="26.25" customHeight="1" x14ac:dyDescent="0.25">
      <c r="A44" s="94" t="s">
        <v>139</v>
      </c>
      <c r="B44" s="88" t="s">
        <v>32</v>
      </c>
      <c r="C44" s="99" t="s">
        <v>141</v>
      </c>
      <c r="D44" s="88" t="s">
        <v>142</v>
      </c>
      <c r="E44" s="88" t="s">
        <v>406</v>
      </c>
      <c r="F44" s="88"/>
      <c r="G44" s="89" t="s">
        <v>146</v>
      </c>
    </row>
    <row r="45" spans="1:15" s="17" customFormat="1" ht="12.75" customHeight="1" x14ac:dyDescent="0.25">
      <c r="A45" s="95"/>
      <c r="B45" s="97"/>
      <c r="C45" s="100"/>
      <c r="D45" s="97"/>
      <c r="E45" s="92" t="s">
        <v>147</v>
      </c>
      <c r="F45" s="92" t="s">
        <v>148</v>
      </c>
      <c r="G45" s="90"/>
    </row>
    <row r="46" spans="1:15" s="17" customFormat="1" ht="13.5" customHeight="1" thickBot="1" x14ac:dyDescent="0.3">
      <c r="A46" s="96"/>
      <c r="B46" s="98"/>
      <c r="C46" s="101"/>
      <c r="D46" s="98"/>
      <c r="E46" s="93"/>
      <c r="F46" s="93"/>
      <c r="G46" s="91"/>
    </row>
    <row r="47" spans="1:15" s="26" customFormat="1" ht="13.2" x14ac:dyDescent="0.25">
      <c r="A47" s="70">
        <v>26</v>
      </c>
      <c r="B47" s="72" t="s">
        <v>345</v>
      </c>
      <c r="C47" s="73" t="s">
        <v>299</v>
      </c>
      <c r="D47" s="74" t="s">
        <v>346</v>
      </c>
      <c r="E47" s="75">
        <v>30</v>
      </c>
      <c r="F47" s="74">
        <v>441.3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63" si="5">E47</f>
        <v>30</v>
      </c>
      <c r="O47" s="25">
        <f t="shared" ref="O47:O63" si="6">F47</f>
        <v>441.3</v>
      </c>
    </row>
    <row r="48" spans="1:15" s="26" customFormat="1" ht="13.2" x14ac:dyDescent="0.25">
      <c r="A48" s="70">
        <v>27</v>
      </c>
      <c r="B48" s="72" t="s">
        <v>347</v>
      </c>
      <c r="C48" s="73" t="s">
        <v>306</v>
      </c>
      <c r="D48" s="74">
        <v>27</v>
      </c>
      <c r="E48" s="75">
        <v>7600</v>
      </c>
      <c r="F48" s="74">
        <v>197700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5"/>
        <v>7600</v>
      </c>
      <c r="O48" s="25">
        <f t="shared" si="6"/>
        <v>197700</v>
      </c>
    </row>
    <row r="49" spans="1:15" s="26" customFormat="1" ht="13.2" x14ac:dyDescent="0.25">
      <c r="A49" s="70">
        <v>28</v>
      </c>
      <c r="B49" s="72" t="s">
        <v>348</v>
      </c>
      <c r="C49" s="73" t="s">
        <v>349</v>
      </c>
      <c r="D49" s="74" t="s">
        <v>350</v>
      </c>
      <c r="E49" s="75">
        <v>250</v>
      </c>
      <c r="F49" s="74">
        <v>900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5"/>
        <v>250</v>
      </c>
      <c r="O49" s="25">
        <f t="shared" si="6"/>
        <v>900</v>
      </c>
    </row>
    <row r="50" spans="1:15" s="26" customFormat="1" ht="13.2" x14ac:dyDescent="0.25">
      <c r="A50" s="70">
        <v>29</v>
      </c>
      <c r="B50" s="72" t="s">
        <v>351</v>
      </c>
      <c r="C50" s="73" t="s">
        <v>349</v>
      </c>
      <c r="D50" s="74" t="s">
        <v>350</v>
      </c>
      <c r="E50" s="75">
        <v>250</v>
      </c>
      <c r="F50" s="74">
        <v>900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5"/>
        <v>250</v>
      </c>
      <c r="O50" s="25">
        <f t="shared" si="6"/>
        <v>900</v>
      </c>
    </row>
    <row r="51" spans="1:15" s="26" customFormat="1" ht="26.4" x14ac:dyDescent="0.25">
      <c r="A51" s="70">
        <v>30</v>
      </c>
      <c r="B51" s="72" t="s">
        <v>352</v>
      </c>
      <c r="C51" s="73" t="s">
        <v>353</v>
      </c>
      <c r="D51" s="74" t="s">
        <v>354</v>
      </c>
      <c r="E51" s="75">
        <v>44</v>
      </c>
      <c r="F51" s="74">
        <v>957509.08000000007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5"/>
        <v>44</v>
      </c>
      <c r="O51" s="25">
        <f t="shared" si="6"/>
        <v>957509.08000000007</v>
      </c>
    </row>
    <row r="52" spans="1:15" s="26" customFormat="1" ht="26.4" x14ac:dyDescent="0.25">
      <c r="A52" s="70">
        <v>31</v>
      </c>
      <c r="B52" s="72" t="s">
        <v>355</v>
      </c>
      <c r="C52" s="73" t="s">
        <v>328</v>
      </c>
      <c r="D52" s="74" t="s">
        <v>356</v>
      </c>
      <c r="E52" s="75">
        <v>12</v>
      </c>
      <c r="F52" s="74">
        <v>737.16000000000008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12</v>
      </c>
      <c r="O52" s="25">
        <f t="shared" si="6"/>
        <v>737.16000000000008</v>
      </c>
    </row>
    <row r="53" spans="1:15" s="26" customFormat="1" ht="13.2" x14ac:dyDescent="0.25">
      <c r="A53" s="70">
        <v>32</v>
      </c>
      <c r="B53" s="72" t="s">
        <v>357</v>
      </c>
      <c r="C53" s="73" t="s">
        <v>306</v>
      </c>
      <c r="D53" s="74" t="s">
        <v>358</v>
      </c>
      <c r="E53" s="75">
        <v>1375</v>
      </c>
      <c r="F53" s="74">
        <v>7672.5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1375</v>
      </c>
      <c r="O53" s="25">
        <f t="shared" si="6"/>
        <v>7672.5</v>
      </c>
    </row>
    <row r="54" spans="1:15" s="26" customFormat="1" ht="26.4" x14ac:dyDescent="0.25">
      <c r="A54" s="70">
        <v>33</v>
      </c>
      <c r="B54" s="72" t="s">
        <v>359</v>
      </c>
      <c r="C54" s="73" t="s">
        <v>331</v>
      </c>
      <c r="D54" s="74" t="s">
        <v>360</v>
      </c>
      <c r="E54" s="75">
        <v>5962</v>
      </c>
      <c r="F54" s="74">
        <v>76414.960000000006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5962</v>
      </c>
      <c r="O54" s="25">
        <f t="shared" si="6"/>
        <v>76414.960000000006</v>
      </c>
    </row>
    <row r="55" spans="1:15" s="26" customFormat="1" ht="26.4" x14ac:dyDescent="0.25">
      <c r="A55" s="70">
        <v>34</v>
      </c>
      <c r="B55" s="72" t="s">
        <v>361</v>
      </c>
      <c r="C55" s="73" t="s">
        <v>331</v>
      </c>
      <c r="D55" s="74" t="s">
        <v>362</v>
      </c>
      <c r="E55" s="75">
        <v>2568</v>
      </c>
      <c r="F55" s="74">
        <v>146285.69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2568</v>
      </c>
      <c r="O55" s="25">
        <f t="shared" si="6"/>
        <v>146285.69</v>
      </c>
    </row>
    <row r="56" spans="1:15" s="26" customFormat="1" ht="26.4" x14ac:dyDescent="0.25">
      <c r="A56" s="70">
        <v>35</v>
      </c>
      <c r="B56" s="72" t="s">
        <v>363</v>
      </c>
      <c r="C56" s="73" t="s">
        <v>331</v>
      </c>
      <c r="D56" s="74" t="s">
        <v>364</v>
      </c>
      <c r="E56" s="75">
        <v>120</v>
      </c>
      <c r="F56" s="74">
        <v>716.44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120</v>
      </c>
      <c r="O56" s="25">
        <f t="shared" si="6"/>
        <v>716.44</v>
      </c>
    </row>
    <row r="57" spans="1:15" s="26" customFormat="1" ht="26.4" x14ac:dyDescent="0.25">
      <c r="A57" s="70">
        <v>36</v>
      </c>
      <c r="B57" s="72" t="s">
        <v>365</v>
      </c>
      <c r="C57" s="73" t="s">
        <v>331</v>
      </c>
      <c r="D57" s="74" t="s">
        <v>366</v>
      </c>
      <c r="E57" s="75">
        <v>236</v>
      </c>
      <c r="F57" s="74">
        <v>1478.8200000000002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236</v>
      </c>
      <c r="O57" s="25">
        <f t="shared" si="6"/>
        <v>1478.8200000000002</v>
      </c>
    </row>
    <row r="58" spans="1:15" s="26" customFormat="1" ht="26.4" x14ac:dyDescent="0.25">
      <c r="A58" s="70">
        <v>37</v>
      </c>
      <c r="B58" s="72" t="s">
        <v>367</v>
      </c>
      <c r="C58" s="73" t="s">
        <v>331</v>
      </c>
      <c r="D58" s="74" t="s">
        <v>368</v>
      </c>
      <c r="E58" s="75">
        <v>1380</v>
      </c>
      <c r="F58" s="74">
        <v>16852.79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1380</v>
      </c>
      <c r="O58" s="25">
        <f t="shared" si="6"/>
        <v>16852.79</v>
      </c>
    </row>
    <row r="59" spans="1:15" s="26" customFormat="1" ht="26.4" x14ac:dyDescent="0.25">
      <c r="A59" s="70">
        <v>38</v>
      </c>
      <c r="B59" s="72" t="s">
        <v>369</v>
      </c>
      <c r="C59" s="73" t="s">
        <v>331</v>
      </c>
      <c r="D59" s="74" t="s">
        <v>370</v>
      </c>
      <c r="E59" s="75">
        <v>600</v>
      </c>
      <c r="F59" s="74">
        <v>32565.800000000003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600</v>
      </c>
      <c r="O59" s="25">
        <f t="shared" si="6"/>
        <v>32565.800000000003</v>
      </c>
    </row>
    <row r="60" spans="1:15" s="26" customFormat="1" ht="13.2" x14ac:dyDescent="0.25">
      <c r="A60" s="70">
        <v>39</v>
      </c>
      <c r="B60" s="72" t="s">
        <v>371</v>
      </c>
      <c r="C60" s="73" t="s">
        <v>299</v>
      </c>
      <c r="D60" s="74" t="s">
        <v>372</v>
      </c>
      <c r="E60" s="75">
        <v>102</v>
      </c>
      <c r="F60" s="74">
        <v>1377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102</v>
      </c>
      <c r="O60" s="25">
        <f t="shared" si="6"/>
        <v>1377</v>
      </c>
    </row>
    <row r="61" spans="1:15" s="26" customFormat="1" ht="13.2" x14ac:dyDescent="0.25">
      <c r="A61" s="70">
        <v>40</v>
      </c>
      <c r="B61" s="72" t="s">
        <v>373</v>
      </c>
      <c r="C61" s="73" t="s">
        <v>328</v>
      </c>
      <c r="D61" s="74" t="s">
        <v>374</v>
      </c>
      <c r="E61" s="75">
        <v>200</v>
      </c>
      <c r="F61" s="74">
        <v>12746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200</v>
      </c>
      <c r="O61" s="25">
        <f t="shared" si="6"/>
        <v>12746</v>
      </c>
    </row>
    <row r="62" spans="1:15" s="26" customFormat="1" ht="13.2" x14ac:dyDescent="0.25">
      <c r="A62" s="70">
        <v>41</v>
      </c>
      <c r="B62" s="72" t="s">
        <v>375</v>
      </c>
      <c r="C62" s="73" t="s">
        <v>306</v>
      </c>
      <c r="D62" s="74">
        <v>167</v>
      </c>
      <c r="E62" s="75">
        <v>40</v>
      </c>
      <c r="F62" s="74">
        <v>6680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40</v>
      </c>
      <c r="O62" s="25">
        <f t="shared" si="6"/>
        <v>6680</v>
      </c>
    </row>
    <row r="63" spans="1:15" s="26" customFormat="1" ht="13.2" x14ac:dyDescent="0.25">
      <c r="A63" s="70">
        <v>42</v>
      </c>
      <c r="B63" s="72" t="s">
        <v>376</v>
      </c>
      <c r="C63" s="73" t="s">
        <v>306</v>
      </c>
      <c r="D63" s="74" t="s">
        <v>377</v>
      </c>
      <c r="E63" s="75"/>
      <c r="F63" s="74"/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0</v>
      </c>
      <c r="O63" s="25">
        <f t="shared" si="6"/>
        <v>0</v>
      </c>
    </row>
    <row r="64" spans="1:15" s="17" customFormat="1" ht="13.5" customHeight="1" thickBot="1" x14ac:dyDescent="0.3"/>
    <row r="65" spans="1:16" s="17" customFormat="1" ht="26.25" customHeight="1" x14ac:dyDescent="0.25">
      <c r="A65" s="94" t="s">
        <v>139</v>
      </c>
      <c r="B65" s="88" t="s">
        <v>32</v>
      </c>
      <c r="C65" s="99" t="s">
        <v>141</v>
      </c>
      <c r="D65" s="88" t="s">
        <v>142</v>
      </c>
      <c r="E65" s="88" t="s">
        <v>406</v>
      </c>
      <c r="F65" s="88"/>
      <c r="G65" s="89" t="s">
        <v>146</v>
      </c>
    </row>
    <row r="66" spans="1:16" s="17" customFormat="1" ht="12.75" customHeight="1" x14ac:dyDescent="0.25">
      <c r="A66" s="95"/>
      <c r="B66" s="97"/>
      <c r="C66" s="100"/>
      <c r="D66" s="97"/>
      <c r="E66" s="92" t="s">
        <v>147</v>
      </c>
      <c r="F66" s="92" t="s">
        <v>148</v>
      </c>
      <c r="G66" s="90"/>
    </row>
    <row r="67" spans="1:16" s="17" customFormat="1" ht="13.5" customHeight="1" thickBot="1" x14ac:dyDescent="0.3">
      <c r="A67" s="96"/>
      <c r="B67" s="98"/>
      <c r="C67" s="101"/>
      <c r="D67" s="98"/>
      <c r="E67" s="93"/>
      <c r="F67" s="93"/>
      <c r="G67" s="91"/>
    </row>
    <row r="68" spans="1:16" s="17" customFormat="1" ht="13.8" thickBot="1" x14ac:dyDescent="0.3">
      <c r="A68" s="27"/>
      <c r="B68" s="29"/>
      <c r="C68" s="29"/>
      <c r="D68" s="30"/>
      <c r="E68" s="31">
        <f>SUM(Лист1!N5:N63)</f>
        <v>53978</v>
      </c>
      <c r="F68" s="32">
        <f>SUM(Лист1!O5:O63)</f>
        <v>5591164.2100000009</v>
      </c>
      <c r="G68" s="33"/>
    </row>
    <row r="69" spans="1:16" s="24" customFormat="1" ht="15" customHeight="1" thickBot="1" x14ac:dyDescent="0.3">
      <c r="A69" s="85" t="s">
        <v>378</v>
      </c>
      <c r="B69" s="21"/>
      <c r="C69" s="21"/>
      <c r="D69" s="21"/>
      <c r="E69" s="22"/>
      <c r="F69" s="21"/>
      <c r="G69" s="23"/>
    </row>
    <row r="70" spans="1:16" s="24" customFormat="1" ht="15" hidden="1" customHeight="1" thickBot="1" x14ac:dyDescent="0.3">
      <c r="A70" s="79"/>
      <c r="B70" s="80"/>
      <c r="C70" s="80"/>
      <c r="D70" s="80"/>
      <c r="E70" s="81"/>
      <c r="F70" s="80"/>
      <c r="G70" s="82"/>
      <c r="P70" s="24" t="s">
        <v>294</v>
      </c>
    </row>
    <row r="71" spans="1:16" s="26" customFormat="1" ht="26.4" x14ac:dyDescent="0.25">
      <c r="A71" s="70">
        <v>1</v>
      </c>
      <c r="B71" s="72" t="s">
        <v>379</v>
      </c>
      <c r="C71" s="73" t="s">
        <v>380</v>
      </c>
      <c r="D71" s="74" t="s">
        <v>381</v>
      </c>
      <c r="E71" s="75">
        <v>195</v>
      </c>
      <c r="F71" s="74">
        <v>115134.89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N79" si="7">E71</f>
        <v>195</v>
      </c>
      <c r="O71" s="25">
        <f t="shared" ref="O71:O79" si="8">F71</f>
        <v>115134.89</v>
      </c>
    </row>
    <row r="72" spans="1:16" s="26" customFormat="1" ht="26.4" x14ac:dyDescent="0.25">
      <c r="A72" s="70">
        <v>2</v>
      </c>
      <c r="B72" s="72" t="s">
        <v>382</v>
      </c>
      <c r="C72" s="73" t="s">
        <v>380</v>
      </c>
      <c r="D72" s="74" t="s">
        <v>383</v>
      </c>
      <c r="E72" s="75">
        <v>1395</v>
      </c>
      <c r="F72" s="74">
        <v>758219.75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1395</v>
      </c>
      <c r="O72" s="25">
        <f t="shared" si="8"/>
        <v>758219.75</v>
      </c>
    </row>
    <row r="73" spans="1:16" s="26" customFormat="1" ht="26.4" x14ac:dyDescent="0.25">
      <c r="A73" s="70">
        <v>3</v>
      </c>
      <c r="B73" s="72" t="s">
        <v>384</v>
      </c>
      <c r="C73" s="73" t="s">
        <v>380</v>
      </c>
      <c r="D73" s="74" t="s">
        <v>383</v>
      </c>
      <c r="E73" s="75">
        <v>135</v>
      </c>
      <c r="F73" s="74">
        <v>73376.09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135</v>
      </c>
      <c r="O73" s="25">
        <f t="shared" si="8"/>
        <v>73376.09</v>
      </c>
    </row>
    <row r="74" spans="1:16" s="26" customFormat="1" ht="26.4" x14ac:dyDescent="0.25">
      <c r="A74" s="70">
        <v>4</v>
      </c>
      <c r="B74" s="72" t="s">
        <v>385</v>
      </c>
      <c r="C74" s="73" t="s">
        <v>380</v>
      </c>
      <c r="D74" s="74" t="s">
        <v>386</v>
      </c>
      <c r="E74" s="75">
        <v>370</v>
      </c>
      <c r="F74" s="74">
        <v>513123.4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370</v>
      </c>
      <c r="O74" s="25">
        <f t="shared" si="8"/>
        <v>513123.4</v>
      </c>
    </row>
    <row r="75" spans="1:16" s="26" customFormat="1" ht="26.4" x14ac:dyDescent="0.25">
      <c r="A75" s="70">
        <v>5</v>
      </c>
      <c r="B75" s="72" t="s">
        <v>387</v>
      </c>
      <c r="C75" s="73" t="s">
        <v>388</v>
      </c>
      <c r="D75" s="74" t="s">
        <v>389</v>
      </c>
      <c r="E75" s="75">
        <v>730</v>
      </c>
      <c r="F75" s="74">
        <v>165484.49000000002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730</v>
      </c>
      <c r="O75" s="25">
        <f t="shared" si="8"/>
        <v>165484.49000000002</v>
      </c>
    </row>
    <row r="76" spans="1:16" s="26" customFormat="1" ht="26.4" x14ac:dyDescent="0.25">
      <c r="A76" s="70">
        <v>6</v>
      </c>
      <c r="B76" s="72" t="s">
        <v>390</v>
      </c>
      <c r="C76" s="73" t="s">
        <v>328</v>
      </c>
      <c r="D76" s="74" t="s">
        <v>391</v>
      </c>
      <c r="E76" s="75">
        <v>7</v>
      </c>
      <c r="F76" s="74">
        <v>7216.93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7</v>
      </c>
      <c r="O76" s="25">
        <f t="shared" si="8"/>
        <v>7216.93</v>
      </c>
    </row>
    <row r="77" spans="1:16" s="26" customFormat="1" ht="26.4" x14ac:dyDescent="0.25">
      <c r="A77" s="70">
        <v>7</v>
      </c>
      <c r="B77" s="72" t="s">
        <v>392</v>
      </c>
      <c r="C77" s="73" t="s">
        <v>380</v>
      </c>
      <c r="D77" s="74" t="s">
        <v>393</v>
      </c>
      <c r="E77" s="75">
        <v>1</v>
      </c>
      <c r="F77" s="74">
        <v>523.11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</v>
      </c>
      <c r="O77" s="25">
        <f t="shared" si="8"/>
        <v>523.11</v>
      </c>
    </row>
    <row r="78" spans="1:16" s="26" customFormat="1" ht="26.4" x14ac:dyDescent="0.25">
      <c r="A78" s="70">
        <v>8</v>
      </c>
      <c r="B78" s="72" t="s">
        <v>394</v>
      </c>
      <c r="C78" s="73" t="s">
        <v>299</v>
      </c>
      <c r="D78" s="74" t="s">
        <v>393</v>
      </c>
      <c r="E78" s="75">
        <v>4</v>
      </c>
      <c r="F78" s="74">
        <v>2092.44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</v>
      </c>
      <c r="O78" s="25">
        <f t="shared" si="8"/>
        <v>2092.44</v>
      </c>
    </row>
    <row r="79" spans="1:16" s="26" customFormat="1" ht="26.4" x14ac:dyDescent="0.25">
      <c r="A79" s="70">
        <v>9</v>
      </c>
      <c r="B79" s="72" t="s">
        <v>395</v>
      </c>
      <c r="C79" s="73" t="s">
        <v>380</v>
      </c>
      <c r="D79" s="74">
        <v>507</v>
      </c>
      <c r="E79" s="75">
        <v>3</v>
      </c>
      <c r="F79" s="74">
        <v>1521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3</v>
      </c>
      <c r="O79" s="25">
        <f t="shared" si="8"/>
        <v>1521</v>
      </c>
    </row>
    <row r="80" spans="1:16" s="17" customFormat="1" ht="13.5" customHeight="1" thickBot="1" x14ac:dyDescent="0.3"/>
    <row r="81" spans="1:16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406</v>
      </c>
      <c r="F81" s="88"/>
      <c r="G81" s="89" t="s">
        <v>146</v>
      </c>
    </row>
    <row r="82" spans="1:16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6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6" s="26" customFormat="1" ht="39.6" x14ac:dyDescent="0.25">
      <c r="A84" s="70">
        <v>10</v>
      </c>
      <c r="B84" s="72" t="s">
        <v>396</v>
      </c>
      <c r="C84" s="73" t="s">
        <v>331</v>
      </c>
      <c r="D84" s="74" t="s">
        <v>397</v>
      </c>
      <c r="E84" s="75">
        <v>84</v>
      </c>
      <c r="F84" s="74">
        <v>7997.67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6" si="9">E84</f>
        <v>84</v>
      </c>
      <c r="O84" s="25">
        <f t="shared" si="9"/>
        <v>7997.67</v>
      </c>
    </row>
    <row r="85" spans="1:16" s="26" customFormat="1" ht="39.6" x14ac:dyDescent="0.25">
      <c r="A85" s="70">
        <v>11</v>
      </c>
      <c r="B85" s="72" t="s">
        <v>398</v>
      </c>
      <c r="C85" s="73" t="s">
        <v>331</v>
      </c>
      <c r="D85" s="74" t="s">
        <v>397</v>
      </c>
      <c r="E85" s="75">
        <v>674</v>
      </c>
      <c r="F85" s="74">
        <v>64171.82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9"/>
        <v>674</v>
      </c>
      <c r="O85" s="25">
        <f t="shared" si="9"/>
        <v>64171.82</v>
      </c>
    </row>
    <row r="86" spans="1:16" s="26" customFormat="1" ht="40.200000000000003" thickBot="1" x14ac:dyDescent="0.3">
      <c r="A86" s="70">
        <v>12</v>
      </c>
      <c r="B86" s="72" t="s">
        <v>399</v>
      </c>
      <c r="C86" s="73" t="s">
        <v>306</v>
      </c>
      <c r="D86" s="74" t="s">
        <v>400</v>
      </c>
      <c r="E86" s="75">
        <v>30150</v>
      </c>
      <c r="F86" s="74">
        <v>49144.5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30150</v>
      </c>
      <c r="O86" s="25">
        <f t="shared" si="9"/>
        <v>49144.5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SUM(Лист1!N69:N86)</f>
        <v>33748</v>
      </c>
      <c r="F87" s="32">
        <f>SUM(Лист1!O69:O86)</f>
        <v>1758006.0899999999</v>
      </c>
      <c r="G87" s="33"/>
    </row>
    <row r="88" spans="1:16" s="24" customFormat="1" ht="15" customHeight="1" thickBot="1" x14ac:dyDescent="0.3">
      <c r="A88" s="85"/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294</v>
      </c>
    </row>
    <row r="90" spans="1:16" s="26" customFormat="1" ht="26.4" x14ac:dyDescent="0.25">
      <c r="A90" s="70">
        <v>1</v>
      </c>
      <c r="B90" s="72" t="s">
        <v>401</v>
      </c>
      <c r="C90" s="73" t="s">
        <v>328</v>
      </c>
      <c r="D90" s="74" t="s">
        <v>402</v>
      </c>
      <c r="E90" s="75">
        <v>3</v>
      </c>
      <c r="F90" s="74">
        <v>2275.23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ref="N90:O95" si="10">E90</f>
        <v>3</v>
      </c>
      <c r="O90" s="25">
        <f t="shared" si="10"/>
        <v>2275.23</v>
      </c>
    </row>
    <row r="91" spans="1:16" s="26" customFormat="1" ht="13.2" x14ac:dyDescent="0.25">
      <c r="A91" s="70">
        <v>2</v>
      </c>
      <c r="B91" s="72" t="s">
        <v>335</v>
      </c>
      <c r="C91" s="73" t="s">
        <v>306</v>
      </c>
      <c r="D91" s="74" t="s">
        <v>336</v>
      </c>
      <c r="E91" s="75">
        <v>35</v>
      </c>
      <c r="F91" s="74">
        <v>437.5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35</v>
      </c>
      <c r="O91" s="25">
        <f t="shared" si="10"/>
        <v>437.5</v>
      </c>
    </row>
    <row r="92" spans="1:16" s="26" customFormat="1" ht="26.4" x14ac:dyDescent="0.25">
      <c r="A92" s="70">
        <v>3</v>
      </c>
      <c r="B92" s="72" t="s">
        <v>341</v>
      </c>
      <c r="C92" s="73" t="s">
        <v>306</v>
      </c>
      <c r="D92" s="74" t="s">
        <v>342</v>
      </c>
      <c r="E92" s="75">
        <v>2530</v>
      </c>
      <c r="F92" s="74">
        <v>7084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2530</v>
      </c>
      <c r="O92" s="25">
        <f t="shared" si="10"/>
        <v>7084</v>
      </c>
    </row>
    <row r="93" spans="1:16" s="26" customFormat="1" ht="13.2" x14ac:dyDescent="0.25">
      <c r="A93" s="70">
        <v>4</v>
      </c>
      <c r="B93" s="72" t="s">
        <v>343</v>
      </c>
      <c r="C93" s="73" t="s">
        <v>306</v>
      </c>
      <c r="D93" s="74" t="s">
        <v>344</v>
      </c>
      <c r="E93" s="75"/>
      <c r="F93" s="74"/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0</v>
      </c>
      <c r="O93" s="25">
        <f t="shared" si="10"/>
        <v>0</v>
      </c>
    </row>
    <row r="94" spans="1:16" s="26" customFormat="1" ht="26.4" x14ac:dyDescent="0.25">
      <c r="A94" s="70">
        <v>5</v>
      </c>
      <c r="B94" s="72" t="s">
        <v>403</v>
      </c>
      <c r="C94" s="73" t="s">
        <v>306</v>
      </c>
      <c r="D94" s="74" t="s">
        <v>404</v>
      </c>
      <c r="E94" s="75"/>
      <c r="F94" s="74"/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0</v>
      </c>
      <c r="O94" s="25">
        <f t="shared" si="10"/>
        <v>0</v>
      </c>
    </row>
    <row r="95" spans="1:16" s="26" customFormat="1" ht="13.8" thickBot="1" x14ac:dyDescent="0.3">
      <c r="A95" s="70">
        <v>6</v>
      </c>
      <c r="B95" s="72" t="s">
        <v>347</v>
      </c>
      <c r="C95" s="73" t="s">
        <v>306</v>
      </c>
      <c r="D95" s="74">
        <v>27</v>
      </c>
      <c r="E95" s="75">
        <v>400</v>
      </c>
      <c r="F95" s="74">
        <v>10800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400</v>
      </c>
      <c r="O95" s="25">
        <f t="shared" si="10"/>
        <v>10800</v>
      </c>
    </row>
    <row r="96" spans="1:16" s="17" customFormat="1" ht="13.8" thickBot="1" x14ac:dyDescent="0.3">
      <c r="A96" s="27"/>
      <c r="B96" s="29"/>
      <c r="C96" s="29"/>
      <c r="D96" s="30"/>
      <c r="E96" s="31">
        <f>SUM(Лист1!N88:N95)</f>
        <v>2968</v>
      </c>
      <c r="F96" s="32">
        <f>SUM(Лист1!O88:O95)</f>
        <v>20596.73</v>
      </c>
      <c r="G96" s="33"/>
    </row>
    <row r="97" spans="1:7" s="17" customFormat="1" ht="13.8" thickBot="1" x14ac:dyDescent="0.3">
      <c r="A97" s="35"/>
      <c r="B97" s="29"/>
      <c r="C97" s="29"/>
      <c r="D97" s="30"/>
      <c r="E97" s="31">
        <f>SUM(Лист1!N5:N96)</f>
        <v>90694</v>
      </c>
      <c r="F97" s="32">
        <f>SUM(Лист1!O5:O96)</f>
        <v>7369767.0300000021</v>
      </c>
      <c r="G97" s="33"/>
    </row>
    <row r="98" spans="1:7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1:F31"/>
    <mergeCell ref="G31:G33"/>
    <mergeCell ref="E32:E33"/>
    <mergeCell ref="F32:F33"/>
    <mergeCell ref="A31:A33"/>
    <mergeCell ref="B31:B33"/>
    <mergeCell ref="C31:C33"/>
    <mergeCell ref="D31:D33"/>
    <mergeCell ref="E44:F44"/>
    <mergeCell ref="G44:G46"/>
    <mergeCell ref="E45:E46"/>
    <mergeCell ref="F45:F46"/>
    <mergeCell ref="A44:A46"/>
    <mergeCell ref="B44:B46"/>
    <mergeCell ref="C44:C46"/>
    <mergeCell ref="D44:D46"/>
    <mergeCell ref="E65:F65"/>
    <mergeCell ref="G65:G67"/>
    <mergeCell ref="E66:E67"/>
    <mergeCell ref="F66:F67"/>
    <mergeCell ref="A65:A67"/>
    <mergeCell ref="B65:B67"/>
    <mergeCell ref="C65:C67"/>
    <mergeCell ref="D65:D67"/>
    <mergeCell ref="E81:F81"/>
    <mergeCell ref="G81:G83"/>
    <mergeCell ref="E82:E83"/>
    <mergeCell ref="F82:F83"/>
    <mergeCell ref="A81:A83"/>
    <mergeCell ref="B81:B83"/>
    <mergeCell ref="C81:C83"/>
    <mergeCell ref="D81:D8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29" max="16383" man="1"/>
    <brk id="42" max="16383" man="1"/>
    <brk id="63" max="16383" man="1"/>
    <brk id="79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2020-08-28T09:19:30Z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