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Лист1!$A$100:$A$120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F119" i="4"/>
  <c r="C33" i="2"/>
  <c r="L33" i="2"/>
  <c r="H33" i="2"/>
  <c r="F33" i="2"/>
  <c r="H32" i="2"/>
  <c r="E119" i="4" l="1"/>
</calcChain>
</file>

<file path=xl/sharedStrings.xml><?xml version="1.0" encoding="utf-8"?>
<sst xmlns="http://schemas.openxmlformats.org/spreadsheetml/2006/main" count="853" uniqueCount="434">
  <si>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</si>
  <si>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</si>
  <si>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</si>
  <si>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</si>
  <si>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</si>
  <si>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</si>
  <si>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</si>
  <si>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</si>
  <si>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</si>
  <si>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</si>
  <si>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</si>
  <si>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</si>
  <si>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</si>
  <si>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</si>
  <si>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</si>
  <si>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</si>
  <si>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</si>
  <si>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</si>
  <si>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</si>
  <si>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</si>
  <si>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</si>
  <si>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</si>
  <si>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</si>
  <si>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</si>
  <si>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</si>
  <si>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</si>
  <si>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</si>
  <si>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</si>
  <si>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</si>
  <si>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</si>
  <si>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</si>
  <si>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</si>
  <si>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</si>
  <si>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</si>
  <si>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</si>
  <si>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</si>
  <si>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</si>
  <si>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</si>
  <si>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</si>
  <si>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</si>
  <si>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</si>
  <si>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</si>
  <si>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</si>
  <si>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</si>
  <si>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</si>
  <si>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</si>
  <si>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</si>
  <si>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</si>
  <si>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</si>
  <si>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</si>
  <si>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</si>
  <si>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</si>
  <si>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</si>
  <si>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</si>
  <si>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</si>
  <si>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</si>
  <si>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</si>
  <si>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</si>
  <si>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</si>
  <si>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</si>
  <si>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</si>
  <si>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</si>
  <si>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</si>
  <si>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</si>
  <si>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</si>
  <si>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</si>
  <si>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</si>
  <si>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</si>
  <si>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</si>
  <si>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</si>
  <si>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</si>
  <si>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</si>
  <si>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</si>
  <si>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</si>
  <si>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</si>
  <si>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</si>
  <si>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</si>
  <si>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</si>
  <si>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</si>
  <si>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</si>
  <si>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</si>
  <si>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</si>
  <si>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</si>
  <si>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</si>
  <si>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</si>
  <si>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</si>
  <si>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</si>
  <si>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</si>
  <si>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</si>
  <si>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</si>
  <si>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</si>
  <si>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</si>
  <si>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</si>
  <si>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</si>
  <si>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</si>
  <si>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</si>
  <si>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</si>
  <si>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</si>
  <si>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</si>
  <si>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</si>
  <si>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</si>
  <si>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</si>
  <si>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</si>
  <si>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</si>
  <si>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</si>
  <si>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</si>
  <si>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</si>
  <si>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</si>
  <si>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</si>
  <si>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</si>
  <si>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</si>
  <si>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</si>
  <si>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</si>
  <si>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</si>
  <si>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</si>
  <si>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</si>
  <si>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</si>
  <si>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</si>
  <si>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</si>
  <si>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</si>
  <si>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</si>
  <si>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</si>
  <si>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</si>
  <si>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</si>
  <si>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</si>
  <si>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</si>
  <si>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</si>
  <si>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</si>
  <si>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</si>
  <si>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</si>
  <si>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</si>
  <si>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</si>
  <si>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</si>
  <si>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</si>
  <si>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</si>
  <si>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</si>
  <si>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</si>
  <si>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</si>
  <si>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</si>
  <si>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</si>
  <si>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</si>
  <si>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</si>
  <si>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</si>
  <si>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</si>
  <si>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</si>
  <si>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</si>
  <si>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</si>
  <si>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</si>
  <si>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</si>
  <si>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</si>
  <si>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</si>
  <si>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</si>
  <si>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</si>
  <si>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</si>
  <si>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</si>
  <si>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</si>
  <si>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</si>
  <si>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</si>
  <si>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</si>
  <si>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</si>
  <si>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</si>
  <si>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</si>
  <si>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</si>
  <si>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</si>
  <si>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</si>
  <si>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</si>
  <si>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</si>
  <si>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</si>
  <si>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</si>
  <si>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</si>
  <si>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</si>
  <si>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</si>
  <si>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</si>
  <si>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</si>
  <si>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</si>
  <si>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</si>
  <si>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</si>
  <si>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</si>
  <si>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</si>
  <si>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</si>
  <si>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</si>
  <si>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</si>
  <si>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</si>
  <si>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</si>
  <si>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</si>
  <si>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</si>
  <si>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</si>
  <si>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</si>
  <si>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</si>
  <si>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</si>
  <si>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</si>
  <si>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</si>
  <si>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</si>
  <si>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</si>
  <si>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</si>
  <si>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</si>
  <si>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</si>
  <si>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</si>
  <si>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</si>
  <si>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</si>
  <si>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</si>
  <si>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</si>
  <si>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</si>
  <si>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</si>
  <si>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</si>
  <si>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</si>
  <si>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</si>
  <si>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</si>
  <si>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</si>
  <si>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</si>
  <si>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</si>
  <si>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</si>
  <si>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</si>
  <si>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</si>
  <si>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</si>
  <si>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</si>
  <si>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</si>
  <si>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</si>
  <si>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</si>
  <si>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</si>
  <si>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</si>
  <si>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</si>
  <si>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</si>
  <si>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</si>
  <si>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</si>
  <si>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</si>
  <si>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</si>
  <si>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</si>
  <si>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</si>
  <si>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</si>
  <si>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</si>
  <si>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</si>
  <si>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</si>
  <si>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</si>
  <si>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</si>
  <si>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</si>
  <si>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</si>
  <si>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</si>
  <si>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</si>
  <si>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</si>
  <si>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</si>
  <si>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</si>
  <si>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</si>
  <si>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</si>
  <si>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</si>
  <si>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</si>
  <si>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</si>
  <si>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</si>
  <si>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</si>
  <si>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</si>
  <si>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</si>
  <si>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</si>
  <si>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</si>
  <si>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</si>
  <si>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</si>
  <si>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</si>
  <si>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</si>
  <si>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</si>
  <si>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</si>
  <si>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</si>
  <si>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</si>
  <si>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</si>
  <si>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</si>
  <si>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</si>
  <si>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</si>
  <si>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</si>
  <si>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</si>
  <si>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</si>
  <si>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</si>
  <si>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</si>
  <si>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</si>
  <si>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</si>
  <si>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</si>
  <si>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</si>
  <si>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</si>
  <si>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</si>
  <si>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</si>
  <si>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</si>
  <si>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</si>
  <si>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</si>
  <si>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</si>
  <si>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</si>
  <si>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</si>
  <si>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</si>
  <si>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</si>
  <si>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</si>
  <si>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</si>
  <si>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</si>
  <si>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</si>
  <si>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</si>
  <si>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</si>
  <si>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</si>
  <si>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</si>
  <si>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</si>
  <si>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Імуноглобулін антирезус Rho (D) (серія 41119 К,т.п. 11.21р) </t>
  </si>
  <si>
    <t>ампул</t>
  </si>
  <si>
    <t>1404,45</t>
  </si>
  <si>
    <t xml:space="preserve">Інпут Інтродюсер (№507 від 25.09.19р.) </t>
  </si>
  <si>
    <t>шт.</t>
  </si>
  <si>
    <t>240,24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</si>
  <si>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</si>
  <si>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</si>
  <si>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</si>
  <si>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</si>
  <si>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</si>
  <si>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</si>
  <si>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14714,60</t>
  </si>
  <si>
    <t>11957,96</t>
  </si>
  <si>
    <t>12964,29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</si>
  <si>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</si>
  <si>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</si>
  <si>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</si>
  <si>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</si>
  <si>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</si>
  <si>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</si>
  <si>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</si>
  <si>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</si>
  <si>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Біовен  р-н для інфузій 10% по 50 мл у фл. по 1 фл.у пачці (імун-14 від 17.02.2020р.) </t>
  </si>
  <si>
    <t>3896,98</t>
  </si>
  <si>
    <t xml:space="preserve">Біовен моно р-н для інфузій 5% по 100 мл у фл. по 1 фл.у пачці (імун-14 від 17.02.2020р.) </t>
  </si>
  <si>
    <t>4001,90</t>
  </si>
  <si>
    <t xml:space="preserve">Біовен р-н д/інф.10%100 мл №1 фл.(іммуногл.ч.норм.) </t>
  </si>
  <si>
    <t>8067,63</t>
  </si>
  <si>
    <t xml:space="preserve">Бренем пор.для розчину д/ін 1,0 г. </t>
  </si>
  <si>
    <t>229,89</t>
  </si>
  <si>
    <t xml:space="preserve">В-на  БЦЖ (1 фл 20доз)(серія 336-2 термін придатності 07.20р. нак.№7 від 28.04.20р </t>
  </si>
  <si>
    <t>46,83</t>
  </si>
  <si>
    <t xml:space="preserve">Вімізин 5 мл </t>
  </si>
  <si>
    <t xml:space="preserve">Вакцина еувакс д/проф.гепатиту В дит.0,5мл флак.(с.17021, т.прид.16.10.20р) </t>
  </si>
  <si>
    <t>доз</t>
  </si>
  <si>
    <t>17,15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</si>
  <si>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</si>
  <si>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</si>
  <si>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</si>
  <si>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К-18957 від 22.04.2020р) </t>
  </si>
  <si>
    <t>182,75</t>
  </si>
  <si>
    <t xml:space="preserve">Діавітек ПД 1,5% розчин для перитонеального діалізу  по 2000 мл  контейнер полімерний  (№ К-18958 від 22.04.2020р) 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</si>
  <si>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</si>
  <si>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</si>
  <si>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</si>
  <si>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</si>
  <si>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</si>
  <si>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</si>
  <si>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</si>
  <si>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</si>
  <si>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</si>
  <si>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</si>
  <si>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 К- 17669 від 18.02.2020р.)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</si>
  <si>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</si>
  <si>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 К- 18130 від 11.03.2020р.)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</si>
  <si>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</si>
  <si>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</si>
  <si>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</si>
  <si>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</si>
  <si>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</si>
  <si>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</si>
  <si>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</si>
  <si>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</si>
  <si>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Еуфілін-дарниця.р-н для ін"єкцій 2% по 5 мл в амп. №10 </t>
  </si>
  <si>
    <t>25,40</t>
  </si>
  <si>
    <t xml:space="preserve">Зидовудин 240 мл. № 94 від 06.03.2020р. </t>
  </si>
  <si>
    <t>111,01</t>
  </si>
  <si>
    <t xml:space="preserve">Карбетоцин розчин для інєкцій  100мкг/мл по 1мл у фл. №5(б/н від 13.05.2020р.) </t>
  </si>
  <si>
    <t>446,10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</si>
  <si>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</si>
  <si>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</si>
  <si>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</si>
  <si>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</si>
  <si>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</si>
  <si>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</si>
  <si>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</si>
  <si>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</si>
  <si>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</si>
  <si>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</si>
  <si>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</si>
  <si>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Норадреналін Тартрат Агетан кон.д/р-ну д/інф.2мг/мл 4мл №10 </t>
  </si>
  <si>
    <t xml:space="preserve">Оклюзійна балонна система Hyper Form (№584  від 25.11.2019р.) </t>
  </si>
  <si>
    <t>11861,77</t>
  </si>
  <si>
    <t xml:space="preserve">Провідник для ангіопластики  Ні-Torgue Pilot  50 (№74від 10.02.2020р.) </t>
  </si>
  <si>
    <t>870,86</t>
  </si>
  <si>
    <t xml:space="preserve">Провідник з ПТФЕ покриттям  InQwire (№583 від 25.11.2019р.) </t>
  </si>
  <si>
    <t>165,16</t>
  </si>
  <si>
    <t xml:space="preserve">Рінгера лактат р-н д/інф.200 мл </t>
  </si>
  <si>
    <t>14,71</t>
  </si>
  <si>
    <t xml:space="preserve">Сальбутамол розчин небули 100мкг по 2 мл №10-32 шт </t>
  </si>
  <si>
    <t>61,43</t>
  </si>
  <si>
    <t xml:space="preserve">Сельтавір капсули по 75 мг №10 </t>
  </si>
  <si>
    <t>199,62</t>
  </si>
  <si>
    <t xml:space="preserve">Система вимірювання рівня глюкози  в крові CJNTROL PLUS нак.№18952 від 22.04.20р </t>
  </si>
  <si>
    <t>324,35</t>
  </si>
  <si>
    <t xml:space="preserve">Система для стентування каротидна   (№507 25.09.2019р.) </t>
  </si>
  <si>
    <t>8408,34</t>
  </si>
  <si>
    <t xml:space="preserve">Системи </t>
  </si>
  <si>
    <t>5,58</t>
  </si>
  <si>
    <t xml:space="preserve">Спіраль для емболізації  Axium (№73 від 10.02.2020р.)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</si>
  <si>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</si>
  <si>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</si>
  <si>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</si>
  <si>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</si>
  <si>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</si>
  <si>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</si>
  <si>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</si>
  <si>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</si>
  <si>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Сурванта ( №б/н від 13.05.20р.) </t>
  </si>
  <si>
    <t>8842,68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</si>
  <si>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</si>
  <si>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</si>
  <si>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</si>
  <si>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</si>
  <si>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</si>
  <si>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</si>
  <si>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</si>
  <si>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</si>
  <si>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</si>
  <si>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</si>
  <si>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</si>
  <si>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</si>
  <si>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Тест смужки для вимірювання рівня глюкози в крові CONTOUR PLUS №18928 від 22.04.20 </t>
  </si>
  <si>
    <t>1,63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</si>
  <si>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</si>
  <si>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</si>
  <si>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</si>
  <si>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</si>
  <si>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</si>
  <si>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Швидкий тест(діагностичний набір для приготування зразків СКК в комплекті) (№94  від 06.03.2020р) </t>
  </si>
  <si>
    <t xml:space="preserve">Шприц  10,0 мл </t>
  </si>
  <si>
    <t>1,77</t>
  </si>
  <si>
    <t xml:space="preserve">Шприц  20,0 мл </t>
  </si>
  <si>
    <t>2,67</t>
  </si>
  <si>
    <t xml:space="preserve">Шприц  5,0 мл </t>
  </si>
  <si>
    <t>1,28</t>
  </si>
  <si>
    <t>Черкаська обласна лікарня</t>
  </si>
  <si>
    <t>Залишок
на 29.05.2020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</si>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</sst>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53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433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431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432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9" si="0">E10</f>
        <v>0</v>
      </c>
      <c r="O10" s="25">
        <f t="shared" ref="O10:O19" si="1">F10</f>
        <v>0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1"/>
        <v>0</v>
      </c>
    </row>
    <row r="12" spans="1:16" s="26" customFormat="1" ht="13.2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30</v>
      </c>
      <c r="F12" s="74">
        <v>177.12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177.12</v>
      </c>
    </row>
    <row r="13" spans="1:16" s="26" customFormat="1" ht="39.6" x14ac:dyDescent="0.25">
      <c r="A13" s="70">
        <v>4</v>
      </c>
      <c r="B13" s="72" t="s">
        <v>303</v>
      </c>
      <c r="C13" s="73" t="s">
        <v>304</v>
      </c>
      <c r="D13" s="74">
        <v>1</v>
      </c>
      <c r="E13" s="75">
        <v>1</v>
      </c>
      <c r="F13" s="74">
        <v>9143.27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</v>
      </c>
      <c r="O13" s="25">
        <f t="shared" si="1"/>
        <v>9143.27</v>
      </c>
    </row>
    <row r="14" spans="1:16" s="26" customFormat="1" ht="13.2" x14ac:dyDescent="0.25">
      <c r="A14" s="70">
        <v>5</v>
      </c>
      <c r="B14" s="72" t="s">
        <v>305</v>
      </c>
      <c r="C14" s="73" t="s">
        <v>304</v>
      </c>
      <c r="D14" s="74" t="s">
        <v>306</v>
      </c>
      <c r="E14" s="75">
        <v>24</v>
      </c>
      <c r="F14" s="74">
        <v>353150.4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24</v>
      </c>
      <c r="O14" s="25">
        <f t="shared" si="1"/>
        <v>353150.4</v>
      </c>
    </row>
    <row r="15" spans="1:16" s="26" customFormat="1" ht="13.2" x14ac:dyDescent="0.25">
      <c r="A15" s="70">
        <v>6</v>
      </c>
      <c r="B15" s="72" t="s">
        <v>305</v>
      </c>
      <c r="C15" s="73" t="s">
        <v>304</v>
      </c>
      <c r="D15" s="74" t="s">
        <v>307</v>
      </c>
      <c r="E15" s="75">
        <v>36</v>
      </c>
      <c r="F15" s="74">
        <v>430486.56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36</v>
      </c>
      <c r="O15" s="25">
        <f t="shared" si="1"/>
        <v>430486.56</v>
      </c>
    </row>
    <row r="16" spans="1:16" s="26" customFormat="1" ht="13.2" x14ac:dyDescent="0.25">
      <c r="A16" s="70">
        <v>7</v>
      </c>
      <c r="B16" s="72" t="s">
        <v>305</v>
      </c>
      <c r="C16" s="73" t="s">
        <v>304</v>
      </c>
      <c r="D16" s="74" t="s">
        <v>308</v>
      </c>
      <c r="E16" s="75">
        <v>40</v>
      </c>
      <c r="F16" s="74">
        <v>518571.60000000003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40</v>
      </c>
      <c r="O16" s="25">
        <f t="shared" si="1"/>
        <v>518571.60000000003</v>
      </c>
    </row>
    <row r="17" spans="1:15" s="26" customFormat="1" ht="13.2" x14ac:dyDescent="0.25">
      <c r="A17" s="70">
        <v>8</v>
      </c>
      <c r="B17" s="72" t="s">
        <v>309</v>
      </c>
      <c r="C17" s="73" t="s">
        <v>298</v>
      </c>
      <c r="D17" s="74" t="s">
        <v>310</v>
      </c>
      <c r="E17" s="75">
        <v>175</v>
      </c>
      <c r="F17" s="74">
        <v>7882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175</v>
      </c>
      <c r="O17" s="25">
        <f t="shared" si="1"/>
        <v>7882</v>
      </c>
    </row>
    <row r="18" spans="1:15" s="26" customFormat="1" ht="26.4" x14ac:dyDescent="0.25">
      <c r="A18" s="70">
        <v>9</v>
      </c>
      <c r="B18" s="72" t="s">
        <v>311</v>
      </c>
      <c r="C18" s="73" t="s">
        <v>304</v>
      </c>
      <c r="D18" s="74" t="s">
        <v>312</v>
      </c>
      <c r="E18" s="75">
        <v>14</v>
      </c>
      <c r="F18" s="74">
        <v>22000.86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14</v>
      </c>
      <c r="O18" s="25">
        <f t="shared" si="1"/>
        <v>22000.86</v>
      </c>
    </row>
    <row r="19" spans="1:15" s="26" customFormat="1" ht="13.2" x14ac:dyDescent="0.25">
      <c r="A19" s="70">
        <v>10</v>
      </c>
      <c r="B19" s="72" t="s">
        <v>313</v>
      </c>
      <c r="C19" s="73" t="s">
        <v>298</v>
      </c>
      <c r="D19" s="74" t="s">
        <v>314</v>
      </c>
      <c r="E19" s="75">
        <v>60</v>
      </c>
      <c r="F19" s="74">
        <v>8931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60</v>
      </c>
      <c r="O19" s="25">
        <f t="shared" si="1"/>
        <v>8931</v>
      </c>
    </row>
    <row r="20" spans="1:15" s="17" customFormat="1" ht="13.5" customHeight="1" thickBot="1" x14ac:dyDescent="0.3"/>
    <row r="21" spans="1:15" s="17" customFormat="1" ht="26.25" customHeight="1" x14ac:dyDescent="0.25">
      <c r="A21" s="92" t="s">
        <v>139</v>
      </c>
      <c r="B21" s="86" t="s">
        <v>32</v>
      </c>
      <c r="C21" s="97" t="s">
        <v>141</v>
      </c>
      <c r="D21" s="86" t="s">
        <v>142</v>
      </c>
      <c r="E21" s="86" t="s">
        <v>432</v>
      </c>
      <c r="F21" s="86"/>
      <c r="G21" s="87" t="s">
        <v>146</v>
      </c>
    </row>
    <row r="22" spans="1:15" s="17" customFormat="1" ht="12.75" customHeight="1" x14ac:dyDescent="0.25">
      <c r="A22" s="93"/>
      <c r="B22" s="95"/>
      <c r="C22" s="98"/>
      <c r="D22" s="95"/>
      <c r="E22" s="90" t="s">
        <v>147</v>
      </c>
      <c r="F22" s="90" t="s">
        <v>148</v>
      </c>
      <c r="G22" s="88"/>
    </row>
    <row r="23" spans="1:15" s="17" customFormat="1" ht="13.5" customHeight="1" thickBot="1" x14ac:dyDescent="0.3">
      <c r="A23" s="94"/>
      <c r="B23" s="96"/>
      <c r="C23" s="99"/>
      <c r="D23" s="96"/>
      <c r="E23" s="91"/>
      <c r="F23" s="91"/>
      <c r="G23" s="89"/>
    </row>
    <row r="24" spans="1:15" s="26" customFormat="1" ht="13.2" x14ac:dyDescent="0.25">
      <c r="A24" s="70">
        <v>11</v>
      </c>
      <c r="B24" s="72" t="s">
        <v>315</v>
      </c>
      <c r="C24" s="73" t="s">
        <v>298</v>
      </c>
      <c r="D24" s="74" t="s">
        <v>316</v>
      </c>
      <c r="E24" s="75">
        <v>8</v>
      </c>
      <c r="F24" s="74">
        <v>29632.880000000001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ref="N24:N32" si="2">E24</f>
        <v>8</v>
      </c>
      <c r="O24" s="25">
        <f t="shared" ref="O24:O32" si="3">F24</f>
        <v>29632.880000000001</v>
      </c>
    </row>
    <row r="25" spans="1:15" s="26" customFormat="1" ht="26.4" x14ac:dyDescent="0.25">
      <c r="A25" s="70">
        <v>12</v>
      </c>
      <c r="B25" s="72" t="s">
        <v>317</v>
      </c>
      <c r="C25" s="73" t="s">
        <v>304</v>
      </c>
      <c r="D25" s="74" t="s">
        <v>318</v>
      </c>
      <c r="E25" s="75">
        <v>31</v>
      </c>
      <c r="F25" s="74">
        <v>120806.38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31</v>
      </c>
      <c r="O25" s="25">
        <f t="shared" si="3"/>
        <v>120806.38</v>
      </c>
    </row>
    <row r="26" spans="1:15" s="26" customFormat="1" ht="26.4" x14ac:dyDescent="0.25">
      <c r="A26" s="70">
        <v>13</v>
      </c>
      <c r="B26" s="72" t="s">
        <v>319</v>
      </c>
      <c r="C26" s="73" t="s">
        <v>304</v>
      </c>
      <c r="D26" s="74" t="s">
        <v>320</v>
      </c>
      <c r="E26" s="75">
        <v>39</v>
      </c>
      <c r="F26" s="74">
        <v>156074.1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39</v>
      </c>
      <c r="O26" s="25">
        <f t="shared" si="3"/>
        <v>156074.1</v>
      </c>
    </row>
    <row r="27" spans="1:15" s="26" customFormat="1" ht="13.2" x14ac:dyDescent="0.25">
      <c r="A27" s="70">
        <v>14</v>
      </c>
      <c r="B27" s="72" t="s">
        <v>321</v>
      </c>
      <c r="C27" s="73" t="s">
        <v>304</v>
      </c>
      <c r="D27" s="74" t="s">
        <v>322</v>
      </c>
      <c r="E27" s="75">
        <v>2</v>
      </c>
      <c r="F27" s="74">
        <v>16135.26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2</v>
      </c>
      <c r="O27" s="25">
        <f t="shared" si="3"/>
        <v>16135.26</v>
      </c>
    </row>
    <row r="28" spans="1:15" s="26" customFormat="1" ht="13.2" x14ac:dyDescent="0.25">
      <c r="A28" s="70">
        <v>15</v>
      </c>
      <c r="B28" s="72" t="s">
        <v>323</v>
      </c>
      <c r="C28" s="73" t="s">
        <v>304</v>
      </c>
      <c r="D28" s="74" t="s">
        <v>324</v>
      </c>
      <c r="E28" s="75"/>
      <c r="F28" s="74">
        <v>0.01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3"/>
        <v>0.01</v>
      </c>
    </row>
    <row r="29" spans="1:15" s="26" customFormat="1" ht="26.4" x14ac:dyDescent="0.25">
      <c r="A29" s="70">
        <v>16</v>
      </c>
      <c r="B29" s="72" t="s">
        <v>325</v>
      </c>
      <c r="C29" s="73" t="s">
        <v>295</v>
      </c>
      <c r="D29" s="74" t="s">
        <v>326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3"/>
        <v>0</v>
      </c>
    </row>
    <row r="30" spans="1:15" s="26" customFormat="1" ht="13.2" x14ac:dyDescent="0.25">
      <c r="A30" s="70">
        <v>17</v>
      </c>
      <c r="B30" s="72" t="s">
        <v>327</v>
      </c>
      <c r="C30" s="73" t="s">
        <v>304</v>
      </c>
      <c r="D30" s="74">
        <v>24915</v>
      </c>
      <c r="E30" s="75">
        <v>105</v>
      </c>
      <c r="F30" s="74">
        <v>2616075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105</v>
      </c>
      <c r="O30" s="25">
        <f t="shared" si="3"/>
        <v>2616075</v>
      </c>
    </row>
    <row r="31" spans="1:15" s="26" customFormat="1" ht="26.4" x14ac:dyDescent="0.25">
      <c r="A31" s="70">
        <v>18</v>
      </c>
      <c r="B31" s="72" t="s">
        <v>328</v>
      </c>
      <c r="C31" s="73" t="s">
        <v>329</v>
      </c>
      <c r="D31" s="74" t="s">
        <v>330</v>
      </c>
      <c r="E31" s="75"/>
      <c r="F31" s="74"/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0</v>
      </c>
      <c r="O31" s="25">
        <f t="shared" si="3"/>
        <v>0</v>
      </c>
    </row>
    <row r="32" spans="1:15" s="26" customFormat="1" ht="13.2" x14ac:dyDescent="0.25">
      <c r="A32" s="70">
        <v>19</v>
      </c>
      <c r="B32" s="72" t="s">
        <v>331</v>
      </c>
      <c r="C32" s="73" t="s">
        <v>332</v>
      </c>
      <c r="D32" s="74" t="s">
        <v>333</v>
      </c>
      <c r="E32" s="75">
        <v>12</v>
      </c>
      <c r="F32" s="74">
        <v>9100.92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12</v>
      </c>
      <c r="O32" s="25">
        <f t="shared" si="3"/>
        <v>9100.92</v>
      </c>
    </row>
    <row r="33" spans="1:15" s="17" customFormat="1" ht="13.5" customHeight="1" thickBot="1" x14ac:dyDescent="0.3"/>
    <row r="34" spans="1:15" s="17" customFormat="1" ht="26.25" customHeight="1" x14ac:dyDescent="0.25">
      <c r="A34" s="92" t="s">
        <v>139</v>
      </c>
      <c r="B34" s="86" t="s">
        <v>32</v>
      </c>
      <c r="C34" s="97" t="s">
        <v>141</v>
      </c>
      <c r="D34" s="86" t="s">
        <v>142</v>
      </c>
      <c r="E34" s="86" t="s">
        <v>432</v>
      </c>
      <c r="F34" s="86"/>
      <c r="G34" s="87" t="s">
        <v>146</v>
      </c>
    </row>
    <row r="35" spans="1:15" s="17" customFormat="1" ht="12.75" customHeight="1" x14ac:dyDescent="0.25">
      <c r="A35" s="93"/>
      <c r="B35" s="95"/>
      <c r="C35" s="98"/>
      <c r="D35" s="95"/>
      <c r="E35" s="90" t="s">
        <v>147</v>
      </c>
      <c r="F35" s="90" t="s">
        <v>148</v>
      </c>
      <c r="G35" s="88"/>
    </row>
    <row r="36" spans="1:15" s="17" customFormat="1" ht="13.5" customHeight="1" thickBot="1" x14ac:dyDescent="0.3">
      <c r="A36" s="94"/>
      <c r="B36" s="96"/>
      <c r="C36" s="99"/>
      <c r="D36" s="96"/>
      <c r="E36" s="91"/>
      <c r="F36" s="91"/>
      <c r="G36" s="89"/>
    </row>
    <row r="37" spans="1:15" s="26" customFormat="1" ht="39.6" x14ac:dyDescent="0.25">
      <c r="A37" s="70">
        <v>20</v>
      </c>
      <c r="B37" s="72" t="s">
        <v>334</v>
      </c>
      <c r="C37" s="73" t="s">
        <v>298</v>
      </c>
      <c r="D37" s="74" t="s">
        <v>335</v>
      </c>
      <c r="E37" s="75"/>
      <c r="F37" s="74"/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1" si="4">E37</f>
        <v>0</v>
      </c>
      <c r="O37" s="25">
        <f t="shared" si="4"/>
        <v>0</v>
      </c>
    </row>
    <row r="38" spans="1:15" s="26" customFormat="1" ht="39.6" x14ac:dyDescent="0.25">
      <c r="A38" s="70">
        <v>21</v>
      </c>
      <c r="B38" s="72" t="s">
        <v>336</v>
      </c>
      <c r="C38" s="73" t="s">
        <v>298</v>
      </c>
      <c r="D38" s="74" t="s">
        <v>335</v>
      </c>
      <c r="E38" s="75">
        <v>48</v>
      </c>
      <c r="F38" s="74">
        <v>8772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4"/>
        <v>48</v>
      </c>
      <c r="O38" s="25">
        <f t="shared" si="4"/>
        <v>8772</v>
      </c>
    </row>
    <row r="39" spans="1:15" s="26" customFormat="1" ht="39.6" x14ac:dyDescent="0.25">
      <c r="A39" s="70">
        <v>22</v>
      </c>
      <c r="B39" s="72" t="s">
        <v>337</v>
      </c>
      <c r="C39" s="73" t="s">
        <v>298</v>
      </c>
      <c r="D39" s="74" t="s">
        <v>338</v>
      </c>
      <c r="E39" s="75">
        <v>166</v>
      </c>
      <c r="F39" s="74">
        <v>28802.66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4"/>
        <v>166</v>
      </c>
      <c r="O39" s="25">
        <f t="shared" si="4"/>
        <v>28802.66</v>
      </c>
    </row>
    <row r="40" spans="1:15" s="26" customFormat="1" ht="39.6" x14ac:dyDescent="0.25">
      <c r="A40" s="70">
        <v>23</v>
      </c>
      <c r="B40" s="72" t="s">
        <v>339</v>
      </c>
      <c r="C40" s="73" t="s">
        <v>298</v>
      </c>
      <c r="D40" s="74" t="s">
        <v>338</v>
      </c>
      <c r="E40" s="75">
        <v>335</v>
      </c>
      <c r="F40" s="74">
        <v>58125.850000000006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4"/>
        <v>335</v>
      </c>
      <c r="O40" s="25">
        <f t="shared" si="4"/>
        <v>58125.850000000006</v>
      </c>
    </row>
    <row r="41" spans="1:15" s="26" customFormat="1" ht="39.6" x14ac:dyDescent="0.25">
      <c r="A41" s="70">
        <v>24</v>
      </c>
      <c r="B41" s="72" t="s">
        <v>340</v>
      </c>
      <c r="C41" s="73" t="s">
        <v>298</v>
      </c>
      <c r="D41" s="74" t="s">
        <v>341</v>
      </c>
      <c r="E41" s="75">
        <v>232</v>
      </c>
      <c r="F41" s="74">
        <v>40254.32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4"/>
        <v>232</v>
      </c>
      <c r="O41" s="25">
        <f t="shared" si="4"/>
        <v>40254.32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432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39.6" x14ac:dyDescent="0.25">
      <c r="A46" s="70">
        <v>25</v>
      </c>
      <c r="B46" s="72" t="s">
        <v>342</v>
      </c>
      <c r="C46" s="73" t="s">
        <v>298</v>
      </c>
      <c r="D46" s="74" t="s">
        <v>338</v>
      </c>
      <c r="E46" s="75"/>
      <c r="F46" s="74"/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1" si="5">E46</f>
        <v>0</v>
      </c>
      <c r="O46" s="25">
        <f t="shared" si="5"/>
        <v>0</v>
      </c>
    </row>
    <row r="47" spans="1:15" s="26" customFormat="1" ht="26.4" x14ac:dyDescent="0.25">
      <c r="A47" s="70">
        <v>26</v>
      </c>
      <c r="B47" s="72" t="s">
        <v>343</v>
      </c>
      <c r="C47" s="73" t="s">
        <v>298</v>
      </c>
      <c r="D47" s="74" t="s">
        <v>338</v>
      </c>
      <c r="E47" s="75">
        <v>205</v>
      </c>
      <c r="F47" s="74">
        <v>35569.550000000003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5"/>
        <v>205</v>
      </c>
      <c r="O47" s="25">
        <f t="shared" si="5"/>
        <v>35569.550000000003</v>
      </c>
    </row>
    <row r="48" spans="1:15" s="26" customFormat="1" ht="39.6" x14ac:dyDescent="0.25">
      <c r="A48" s="70">
        <v>27</v>
      </c>
      <c r="B48" s="72" t="s">
        <v>344</v>
      </c>
      <c r="C48" s="73" t="s">
        <v>298</v>
      </c>
      <c r="D48" s="74" t="s">
        <v>338</v>
      </c>
      <c r="E48" s="75">
        <v>230</v>
      </c>
      <c r="F48" s="74">
        <v>39907.300000000003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230</v>
      </c>
      <c r="O48" s="25">
        <f t="shared" si="5"/>
        <v>39907.300000000003</v>
      </c>
    </row>
    <row r="49" spans="1:15" s="26" customFormat="1" ht="39.6" x14ac:dyDescent="0.25">
      <c r="A49" s="70">
        <v>28</v>
      </c>
      <c r="B49" s="72" t="s">
        <v>345</v>
      </c>
      <c r="C49" s="73" t="s">
        <v>298</v>
      </c>
      <c r="D49" s="74" t="s">
        <v>338</v>
      </c>
      <c r="E49" s="75">
        <v>230</v>
      </c>
      <c r="F49" s="74">
        <v>39907.300000000003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230</v>
      </c>
      <c r="O49" s="25">
        <f t="shared" si="5"/>
        <v>39907.300000000003</v>
      </c>
    </row>
    <row r="50" spans="1:15" s="26" customFormat="1" ht="26.4" x14ac:dyDescent="0.25">
      <c r="A50" s="70">
        <v>29</v>
      </c>
      <c r="B50" s="72" t="s">
        <v>346</v>
      </c>
      <c r="C50" s="73" t="s">
        <v>298</v>
      </c>
      <c r="D50" s="74" t="s">
        <v>341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0</v>
      </c>
      <c r="O50" s="25">
        <f t="shared" si="5"/>
        <v>0</v>
      </c>
    </row>
    <row r="51" spans="1:15" s="26" customFormat="1" ht="26.4" x14ac:dyDescent="0.25">
      <c r="A51" s="70">
        <v>30</v>
      </c>
      <c r="B51" s="72" t="s">
        <v>347</v>
      </c>
      <c r="C51" s="73" t="s">
        <v>298</v>
      </c>
      <c r="D51" s="74" t="s">
        <v>341</v>
      </c>
      <c r="E51" s="75">
        <v>159</v>
      </c>
      <c r="F51" s="74">
        <v>899.94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159</v>
      </c>
      <c r="O51" s="25">
        <f t="shared" si="5"/>
        <v>899.94</v>
      </c>
    </row>
    <row r="52" spans="1:15" s="17" customFormat="1" ht="13.5" customHeight="1" thickBot="1" x14ac:dyDescent="0.3"/>
    <row r="53" spans="1:15" s="17" customFormat="1" ht="26.25" customHeight="1" x14ac:dyDescent="0.25">
      <c r="A53" s="92" t="s">
        <v>139</v>
      </c>
      <c r="B53" s="86" t="s">
        <v>32</v>
      </c>
      <c r="C53" s="97" t="s">
        <v>141</v>
      </c>
      <c r="D53" s="86" t="s">
        <v>142</v>
      </c>
      <c r="E53" s="86" t="s">
        <v>432</v>
      </c>
      <c r="F53" s="86"/>
      <c r="G53" s="87" t="s">
        <v>146</v>
      </c>
    </row>
    <row r="54" spans="1:15" s="17" customFormat="1" ht="12.75" customHeight="1" x14ac:dyDescent="0.25">
      <c r="A54" s="93"/>
      <c r="B54" s="95"/>
      <c r="C54" s="98"/>
      <c r="D54" s="95"/>
      <c r="E54" s="90" t="s">
        <v>147</v>
      </c>
      <c r="F54" s="90" t="s">
        <v>148</v>
      </c>
      <c r="G54" s="88"/>
    </row>
    <row r="55" spans="1:15" s="17" customFormat="1" ht="13.5" customHeight="1" thickBot="1" x14ac:dyDescent="0.3">
      <c r="A55" s="94"/>
      <c r="B55" s="96"/>
      <c r="C55" s="99"/>
      <c r="D55" s="96"/>
      <c r="E55" s="91"/>
      <c r="F55" s="91"/>
      <c r="G55" s="89"/>
    </row>
    <row r="56" spans="1:15" s="26" customFormat="1" ht="26.4" x14ac:dyDescent="0.25">
      <c r="A56" s="70">
        <v>31</v>
      </c>
      <c r="B56" s="72" t="s">
        <v>348</v>
      </c>
      <c r="C56" s="73" t="s">
        <v>298</v>
      </c>
      <c r="D56" s="74" t="s">
        <v>341</v>
      </c>
      <c r="E56" s="75">
        <v>273</v>
      </c>
      <c r="F56" s="74">
        <v>1545.18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O63" si="6">E56</f>
        <v>273</v>
      </c>
      <c r="O56" s="25">
        <f t="shared" si="6"/>
        <v>1545.18</v>
      </c>
    </row>
    <row r="57" spans="1:15" s="26" customFormat="1" ht="26.4" x14ac:dyDescent="0.25">
      <c r="A57" s="70">
        <v>32</v>
      </c>
      <c r="B57" s="72" t="s">
        <v>349</v>
      </c>
      <c r="C57" s="73" t="s">
        <v>298</v>
      </c>
      <c r="D57" s="74" t="s">
        <v>341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6"/>
        <v>0</v>
      </c>
      <c r="O57" s="25">
        <f t="shared" si="6"/>
        <v>0</v>
      </c>
    </row>
    <row r="58" spans="1:15" s="26" customFormat="1" ht="26.4" x14ac:dyDescent="0.25">
      <c r="A58" s="70">
        <v>33</v>
      </c>
      <c r="B58" s="72" t="s">
        <v>350</v>
      </c>
      <c r="C58" s="73" t="s">
        <v>298</v>
      </c>
      <c r="D58" s="74" t="s">
        <v>341</v>
      </c>
      <c r="E58" s="75">
        <v>984</v>
      </c>
      <c r="F58" s="74">
        <v>5569.4400000000005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6"/>
        <v>984</v>
      </c>
      <c r="O58" s="25">
        <f t="shared" si="6"/>
        <v>5569.4400000000005</v>
      </c>
    </row>
    <row r="59" spans="1:15" s="26" customFormat="1" ht="13.2" x14ac:dyDescent="0.25">
      <c r="A59" s="70">
        <v>34</v>
      </c>
      <c r="B59" s="72" t="s">
        <v>351</v>
      </c>
      <c r="C59" s="73" t="s">
        <v>332</v>
      </c>
      <c r="D59" s="74" t="s">
        <v>352</v>
      </c>
      <c r="E59" s="75">
        <v>2</v>
      </c>
      <c r="F59" s="74">
        <v>599.92000000000007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6"/>
        <v>2</v>
      </c>
      <c r="O59" s="25">
        <f t="shared" si="6"/>
        <v>599.92000000000007</v>
      </c>
    </row>
    <row r="60" spans="1:15" s="26" customFormat="1" ht="26.4" x14ac:dyDescent="0.25">
      <c r="A60" s="70">
        <v>35</v>
      </c>
      <c r="B60" s="72" t="s">
        <v>353</v>
      </c>
      <c r="C60" s="73" t="s">
        <v>354</v>
      </c>
      <c r="D60" s="74" t="s">
        <v>355</v>
      </c>
      <c r="E60" s="75">
        <v>4520</v>
      </c>
      <c r="F60" s="74">
        <v>3127.2400000000002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6"/>
        <v>4520</v>
      </c>
      <c r="O60" s="25">
        <f t="shared" si="6"/>
        <v>3127.2400000000002</v>
      </c>
    </row>
    <row r="61" spans="1:15" s="26" customFormat="1" ht="26.4" x14ac:dyDescent="0.25">
      <c r="A61" s="70">
        <v>36</v>
      </c>
      <c r="B61" s="72" t="s">
        <v>356</v>
      </c>
      <c r="C61" s="73" t="s">
        <v>354</v>
      </c>
      <c r="D61" s="74" t="s">
        <v>357</v>
      </c>
      <c r="E61" s="75">
        <v>858</v>
      </c>
      <c r="F61" s="74">
        <v>1366.19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858</v>
      </c>
      <c r="O61" s="25">
        <f t="shared" si="6"/>
        <v>1366.19</v>
      </c>
    </row>
    <row r="62" spans="1:15" s="26" customFormat="1" ht="13.2" x14ac:dyDescent="0.25">
      <c r="A62" s="70">
        <v>37</v>
      </c>
      <c r="B62" s="72" t="s">
        <v>358</v>
      </c>
      <c r="C62" s="73" t="s">
        <v>332</v>
      </c>
      <c r="D62" s="74" t="s">
        <v>359</v>
      </c>
      <c r="E62" s="75"/>
      <c r="F62" s="74"/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0</v>
      </c>
      <c r="O62" s="25">
        <f t="shared" si="6"/>
        <v>0</v>
      </c>
    </row>
    <row r="63" spans="1:15" s="26" customFormat="1" ht="13.2" x14ac:dyDescent="0.25">
      <c r="A63" s="70">
        <v>38</v>
      </c>
      <c r="B63" s="72" t="s">
        <v>360</v>
      </c>
      <c r="C63" s="73" t="s">
        <v>304</v>
      </c>
      <c r="D63" s="74" t="s">
        <v>361</v>
      </c>
      <c r="E63" s="75">
        <v>1</v>
      </c>
      <c r="F63" s="74">
        <v>111.01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1</v>
      </c>
      <c r="O63" s="25">
        <f t="shared" si="6"/>
        <v>111.01</v>
      </c>
    </row>
    <row r="64" spans="1:15" s="17" customFormat="1" ht="13.5" customHeight="1" thickBot="1" x14ac:dyDescent="0.3"/>
    <row r="65" spans="1:15" s="17" customFormat="1" ht="26.25" customHeight="1" x14ac:dyDescent="0.25">
      <c r="A65" s="92" t="s">
        <v>139</v>
      </c>
      <c r="B65" s="86" t="s">
        <v>32</v>
      </c>
      <c r="C65" s="97" t="s">
        <v>141</v>
      </c>
      <c r="D65" s="86" t="s">
        <v>142</v>
      </c>
      <c r="E65" s="86" t="s">
        <v>432</v>
      </c>
      <c r="F65" s="86"/>
      <c r="G65" s="87" t="s">
        <v>146</v>
      </c>
    </row>
    <row r="66" spans="1:15" s="17" customFormat="1" ht="12.75" customHeight="1" x14ac:dyDescent="0.25">
      <c r="A66" s="93"/>
      <c r="B66" s="95"/>
      <c r="C66" s="98"/>
      <c r="D66" s="95"/>
      <c r="E66" s="90" t="s">
        <v>147</v>
      </c>
      <c r="F66" s="90" t="s">
        <v>148</v>
      </c>
      <c r="G66" s="88"/>
    </row>
    <row r="67" spans="1:15" s="17" customFormat="1" ht="13.5" customHeight="1" thickBot="1" x14ac:dyDescent="0.3">
      <c r="A67" s="94"/>
      <c r="B67" s="96"/>
      <c r="C67" s="99"/>
      <c r="D67" s="96"/>
      <c r="E67" s="91"/>
      <c r="F67" s="91"/>
      <c r="G67" s="89"/>
    </row>
    <row r="68" spans="1:15" s="26" customFormat="1" ht="26.4" x14ac:dyDescent="0.25">
      <c r="A68" s="70">
        <v>39</v>
      </c>
      <c r="B68" s="72" t="s">
        <v>362</v>
      </c>
      <c r="C68" s="73" t="s">
        <v>304</v>
      </c>
      <c r="D68" s="74" t="s">
        <v>363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O74" si="7">E68</f>
        <v>0</v>
      </c>
      <c r="O68" s="25">
        <f t="shared" si="7"/>
        <v>0</v>
      </c>
    </row>
    <row r="69" spans="1:15" s="26" customFormat="1" ht="39.6" x14ac:dyDescent="0.25">
      <c r="A69" s="70">
        <v>40</v>
      </c>
      <c r="B69" s="72" t="s">
        <v>364</v>
      </c>
      <c r="C69" s="73" t="s">
        <v>298</v>
      </c>
      <c r="D69" s="74" t="s">
        <v>365</v>
      </c>
      <c r="E69" s="75">
        <v>1</v>
      </c>
      <c r="F69" s="74">
        <v>2032.0200000000002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1</v>
      </c>
      <c r="O69" s="25">
        <f t="shared" si="7"/>
        <v>2032.0200000000002</v>
      </c>
    </row>
    <row r="70" spans="1:15" s="26" customFormat="1" ht="39.6" x14ac:dyDescent="0.25">
      <c r="A70" s="70">
        <v>41</v>
      </c>
      <c r="B70" s="72" t="s">
        <v>366</v>
      </c>
      <c r="C70" s="73" t="s">
        <v>298</v>
      </c>
      <c r="D70" s="74" t="s">
        <v>367</v>
      </c>
      <c r="E70" s="75">
        <v>325</v>
      </c>
      <c r="F70" s="74">
        <v>23279.75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325</v>
      </c>
      <c r="O70" s="25">
        <f t="shared" si="7"/>
        <v>23279.75</v>
      </c>
    </row>
    <row r="71" spans="1:15" s="26" customFormat="1" ht="26.4" x14ac:dyDescent="0.25">
      <c r="A71" s="70">
        <v>42</v>
      </c>
      <c r="B71" s="72" t="s">
        <v>368</v>
      </c>
      <c r="C71" s="73" t="s">
        <v>298</v>
      </c>
      <c r="D71" s="74" t="s">
        <v>369</v>
      </c>
      <c r="E71" s="75">
        <v>11</v>
      </c>
      <c r="F71" s="74">
        <v>9249.130000000001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11</v>
      </c>
      <c r="O71" s="25">
        <f t="shared" si="7"/>
        <v>9249.130000000001</v>
      </c>
    </row>
    <row r="72" spans="1:15" s="26" customFormat="1" ht="26.4" x14ac:dyDescent="0.25">
      <c r="A72" s="70">
        <v>43</v>
      </c>
      <c r="B72" s="72" t="s">
        <v>370</v>
      </c>
      <c r="C72" s="73" t="s">
        <v>298</v>
      </c>
      <c r="D72" s="74" t="s">
        <v>369</v>
      </c>
      <c r="E72" s="75">
        <v>8</v>
      </c>
      <c r="F72" s="74">
        <v>6726.64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8</v>
      </c>
      <c r="O72" s="25">
        <f t="shared" si="7"/>
        <v>6726.64</v>
      </c>
    </row>
    <row r="73" spans="1:15" s="26" customFormat="1" ht="13.2" x14ac:dyDescent="0.25">
      <c r="A73" s="70">
        <v>44</v>
      </c>
      <c r="B73" s="72" t="s">
        <v>371</v>
      </c>
      <c r="C73" s="73" t="s">
        <v>298</v>
      </c>
      <c r="D73" s="74" t="s">
        <v>372</v>
      </c>
      <c r="E73" s="75"/>
      <c r="F73" s="74"/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0</v>
      </c>
      <c r="O73" s="25">
        <f t="shared" si="7"/>
        <v>0</v>
      </c>
    </row>
    <row r="74" spans="1:15" s="26" customFormat="1" ht="13.2" x14ac:dyDescent="0.25">
      <c r="A74" s="70">
        <v>45</v>
      </c>
      <c r="B74" s="72" t="s">
        <v>373</v>
      </c>
      <c r="C74" s="73" t="s">
        <v>298</v>
      </c>
      <c r="D74" s="74" t="s">
        <v>374</v>
      </c>
      <c r="E74" s="75"/>
      <c r="F74" s="74"/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0</v>
      </c>
      <c r="O74" s="25">
        <f t="shared" si="7"/>
        <v>0</v>
      </c>
    </row>
    <row r="75" spans="1:15" s="17" customFormat="1" ht="13.5" customHeight="1" thickBot="1" x14ac:dyDescent="0.3"/>
    <row r="76" spans="1:15" s="17" customFormat="1" ht="26.25" customHeight="1" x14ac:dyDescent="0.25">
      <c r="A76" s="92" t="s">
        <v>139</v>
      </c>
      <c r="B76" s="86" t="s">
        <v>32</v>
      </c>
      <c r="C76" s="97" t="s">
        <v>141</v>
      </c>
      <c r="D76" s="86" t="s">
        <v>142</v>
      </c>
      <c r="E76" s="86" t="s">
        <v>432</v>
      </c>
      <c r="F76" s="86"/>
      <c r="G76" s="87" t="s">
        <v>146</v>
      </c>
    </row>
    <row r="77" spans="1:15" s="17" customFormat="1" ht="12.75" customHeight="1" x14ac:dyDescent="0.25">
      <c r="A77" s="93"/>
      <c r="B77" s="95"/>
      <c r="C77" s="98"/>
      <c r="D77" s="95"/>
      <c r="E77" s="90" t="s">
        <v>147</v>
      </c>
      <c r="F77" s="90" t="s">
        <v>148</v>
      </c>
      <c r="G77" s="88"/>
    </row>
    <row r="78" spans="1:15" s="17" customFormat="1" ht="13.5" customHeight="1" thickBot="1" x14ac:dyDescent="0.3">
      <c r="A78" s="94"/>
      <c r="B78" s="96"/>
      <c r="C78" s="99"/>
      <c r="D78" s="96"/>
      <c r="E78" s="91"/>
      <c r="F78" s="91"/>
      <c r="G78" s="89"/>
    </row>
    <row r="79" spans="1:15" s="26" customFormat="1" ht="26.4" x14ac:dyDescent="0.25">
      <c r="A79" s="70">
        <v>46</v>
      </c>
      <c r="B79" s="72" t="s">
        <v>375</v>
      </c>
      <c r="C79" s="73" t="s">
        <v>332</v>
      </c>
      <c r="D79" s="74">
        <v>1526</v>
      </c>
      <c r="E79" s="75">
        <v>1</v>
      </c>
      <c r="F79" s="74">
        <v>1526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ref="N79:N89" si="8">E79</f>
        <v>1</v>
      </c>
      <c r="O79" s="25">
        <f t="shared" ref="O79:O89" si="9">F79</f>
        <v>1526</v>
      </c>
    </row>
    <row r="80" spans="1:15" s="26" customFormat="1" ht="26.4" x14ac:dyDescent="0.25">
      <c r="A80" s="70">
        <v>47</v>
      </c>
      <c r="B80" s="72" t="s">
        <v>376</v>
      </c>
      <c r="C80" s="73" t="s">
        <v>298</v>
      </c>
      <c r="D80" s="74" t="s">
        <v>377</v>
      </c>
      <c r="E80" s="75"/>
      <c r="F80" s="74"/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0</v>
      </c>
      <c r="O80" s="25">
        <f t="shared" si="9"/>
        <v>0</v>
      </c>
    </row>
    <row r="81" spans="1:15" s="26" customFormat="1" ht="26.4" x14ac:dyDescent="0.25">
      <c r="A81" s="70">
        <v>48</v>
      </c>
      <c r="B81" s="72" t="s">
        <v>378</v>
      </c>
      <c r="C81" s="73" t="s">
        <v>298</v>
      </c>
      <c r="D81" s="74" t="s">
        <v>379</v>
      </c>
      <c r="E81" s="75">
        <v>15</v>
      </c>
      <c r="F81" s="74">
        <v>13062.900000000001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15</v>
      </c>
      <c r="O81" s="25">
        <f t="shared" si="9"/>
        <v>13062.900000000001</v>
      </c>
    </row>
    <row r="82" spans="1:15" s="26" customFormat="1" ht="26.4" x14ac:dyDescent="0.25">
      <c r="A82" s="70">
        <v>49</v>
      </c>
      <c r="B82" s="72" t="s">
        <v>380</v>
      </c>
      <c r="C82" s="73" t="s">
        <v>298</v>
      </c>
      <c r="D82" s="74" t="s">
        <v>381</v>
      </c>
      <c r="E82" s="75">
        <v>175</v>
      </c>
      <c r="F82" s="74">
        <v>28903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175</v>
      </c>
      <c r="O82" s="25">
        <f t="shared" si="9"/>
        <v>28903</v>
      </c>
    </row>
    <row r="83" spans="1:15" s="26" customFormat="1" ht="13.2" x14ac:dyDescent="0.25">
      <c r="A83" s="70">
        <v>50</v>
      </c>
      <c r="B83" s="72" t="s">
        <v>382</v>
      </c>
      <c r="C83" s="73" t="s">
        <v>304</v>
      </c>
      <c r="D83" s="74" t="s">
        <v>383</v>
      </c>
      <c r="E83" s="75">
        <v>30</v>
      </c>
      <c r="F83" s="74">
        <v>441.3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30</v>
      </c>
      <c r="O83" s="25">
        <f t="shared" si="9"/>
        <v>441.3</v>
      </c>
    </row>
    <row r="84" spans="1:15" s="26" customFormat="1" ht="13.2" x14ac:dyDescent="0.25">
      <c r="A84" s="70">
        <v>51</v>
      </c>
      <c r="B84" s="72" t="s">
        <v>384</v>
      </c>
      <c r="C84" s="73" t="s">
        <v>332</v>
      </c>
      <c r="D84" s="74" t="s">
        <v>385</v>
      </c>
      <c r="E84" s="75">
        <v>12</v>
      </c>
      <c r="F84" s="74">
        <v>737.16000000000008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12</v>
      </c>
      <c r="O84" s="25">
        <f t="shared" si="9"/>
        <v>737.16000000000008</v>
      </c>
    </row>
    <row r="85" spans="1:15" s="26" customFormat="1" ht="13.2" x14ac:dyDescent="0.25">
      <c r="A85" s="70">
        <v>52</v>
      </c>
      <c r="B85" s="72" t="s">
        <v>386</v>
      </c>
      <c r="C85" s="73" t="s">
        <v>332</v>
      </c>
      <c r="D85" s="74" t="s">
        <v>387</v>
      </c>
      <c r="E85" s="75"/>
      <c r="F85" s="74"/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0</v>
      </c>
      <c r="O85" s="25">
        <f t="shared" si="9"/>
        <v>0</v>
      </c>
    </row>
    <row r="86" spans="1:15" s="26" customFormat="1" ht="26.4" x14ac:dyDescent="0.25">
      <c r="A86" s="70">
        <v>53</v>
      </c>
      <c r="B86" s="72" t="s">
        <v>388</v>
      </c>
      <c r="C86" s="73" t="s">
        <v>298</v>
      </c>
      <c r="D86" s="74" t="s">
        <v>389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0</v>
      </c>
      <c r="O86" s="25">
        <f t="shared" si="9"/>
        <v>0</v>
      </c>
    </row>
    <row r="87" spans="1:15" s="26" customFormat="1" ht="26.4" x14ac:dyDescent="0.25">
      <c r="A87" s="70">
        <v>54</v>
      </c>
      <c r="B87" s="72" t="s">
        <v>390</v>
      </c>
      <c r="C87" s="73" t="s">
        <v>298</v>
      </c>
      <c r="D87" s="74" t="s">
        <v>391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5" s="26" customFormat="1" ht="13.2" x14ac:dyDescent="0.25">
      <c r="A88" s="70">
        <v>55</v>
      </c>
      <c r="B88" s="72" t="s">
        <v>392</v>
      </c>
      <c r="C88" s="73" t="s">
        <v>298</v>
      </c>
      <c r="D88" s="74" t="s">
        <v>393</v>
      </c>
      <c r="E88" s="75">
        <v>1500</v>
      </c>
      <c r="F88" s="74">
        <v>8370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1500</v>
      </c>
      <c r="O88" s="25">
        <f t="shared" si="9"/>
        <v>8370</v>
      </c>
    </row>
    <row r="89" spans="1:15" s="26" customFormat="1" ht="13.2" x14ac:dyDescent="0.25">
      <c r="A89" s="70">
        <v>56</v>
      </c>
      <c r="B89" s="72" t="s">
        <v>394</v>
      </c>
      <c r="C89" s="73" t="s">
        <v>298</v>
      </c>
      <c r="D89" s="74" t="s">
        <v>374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0</v>
      </c>
      <c r="O89" s="25">
        <f t="shared" si="9"/>
        <v>0</v>
      </c>
    </row>
    <row r="90" spans="1:15" s="17" customFormat="1" ht="13.5" customHeight="1" thickBot="1" x14ac:dyDescent="0.3"/>
    <row r="91" spans="1:15" s="17" customFormat="1" ht="26.25" customHeight="1" x14ac:dyDescent="0.25">
      <c r="A91" s="92" t="s">
        <v>139</v>
      </c>
      <c r="B91" s="86" t="s">
        <v>32</v>
      </c>
      <c r="C91" s="97" t="s">
        <v>141</v>
      </c>
      <c r="D91" s="86" t="s">
        <v>142</v>
      </c>
      <c r="E91" s="86" t="s">
        <v>432</v>
      </c>
      <c r="F91" s="86"/>
      <c r="G91" s="87" t="s">
        <v>146</v>
      </c>
    </row>
    <row r="92" spans="1:15" s="17" customFormat="1" ht="12.75" customHeight="1" x14ac:dyDescent="0.25">
      <c r="A92" s="93"/>
      <c r="B92" s="95"/>
      <c r="C92" s="98"/>
      <c r="D92" s="95"/>
      <c r="E92" s="90" t="s">
        <v>147</v>
      </c>
      <c r="F92" s="90" t="s">
        <v>148</v>
      </c>
      <c r="G92" s="88"/>
    </row>
    <row r="93" spans="1:15" s="17" customFormat="1" ht="13.5" customHeight="1" thickBot="1" x14ac:dyDescent="0.3">
      <c r="A93" s="94"/>
      <c r="B93" s="96"/>
      <c r="C93" s="99"/>
      <c r="D93" s="96"/>
      <c r="E93" s="91"/>
      <c r="F93" s="91"/>
      <c r="G93" s="89"/>
    </row>
    <row r="94" spans="1:15" s="26" customFormat="1" ht="39.6" x14ac:dyDescent="0.25">
      <c r="A94" s="70">
        <v>57</v>
      </c>
      <c r="B94" s="72" t="s">
        <v>395</v>
      </c>
      <c r="C94" s="73" t="s">
        <v>298</v>
      </c>
      <c r="D94" s="74" t="s">
        <v>396</v>
      </c>
      <c r="E94" s="75">
        <v>2</v>
      </c>
      <c r="F94" s="74">
        <v>6600.56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O99" si="10">E94</f>
        <v>2</v>
      </c>
      <c r="O94" s="25">
        <f t="shared" si="10"/>
        <v>6600.56</v>
      </c>
    </row>
    <row r="95" spans="1:15" s="26" customFormat="1" ht="39.6" x14ac:dyDescent="0.25">
      <c r="A95" s="70">
        <v>58</v>
      </c>
      <c r="B95" s="72" t="s">
        <v>397</v>
      </c>
      <c r="C95" s="73" t="s">
        <v>298</v>
      </c>
      <c r="D95" s="74" t="s">
        <v>396</v>
      </c>
      <c r="E95" s="75">
        <v>4</v>
      </c>
      <c r="F95" s="74">
        <v>13201.12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4</v>
      </c>
      <c r="O95" s="25">
        <f t="shared" si="10"/>
        <v>13201.12</v>
      </c>
    </row>
    <row r="96" spans="1:15" s="26" customFormat="1" ht="39.6" x14ac:dyDescent="0.25">
      <c r="A96" s="70">
        <v>59</v>
      </c>
      <c r="B96" s="72" t="s">
        <v>398</v>
      </c>
      <c r="C96" s="73" t="s">
        <v>298</v>
      </c>
      <c r="D96" s="74" t="s">
        <v>396</v>
      </c>
      <c r="E96" s="75">
        <v>4</v>
      </c>
      <c r="F96" s="74">
        <v>13201.12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4</v>
      </c>
      <c r="O96" s="25">
        <f t="shared" si="10"/>
        <v>13201.12</v>
      </c>
    </row>
    <row r="97" spans="1:15" s="26" customFormat="1" ht="39.6" x14ac:dyDescent="0.25">
      <c r="A97" s="70">
        <v>60</v>
      </c>
      <c r="B97" s="72" t="s">
        <v>399</v>
      </c>
      <c r="C97" s="73" t="s">
        <v>298</v>
      </c>
      <c r="D97" s="74" t="s">
        <v>396</v>
      </c>
      <c r="E97" s="75">
        <v>4</v>
      </c>
      <c r="F97" s="74">
        <v>13201.12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4</v>
      </c>
      <c r="O97" s="25">
        <f t="shared" si="10"/>
        <v>13201.12</v>
      </c>
    </row>
    <row r="98" spans="1:15" s="26" customFormat="1" ht="39.6" x14ac:dyDescent="0.25">
      <c r="A98" s="70">
        <v>61</v>
      </c>
      <c r="B98" s="72" t="s">
        <v>400</v>
      </c>
      <c r="C98" s="73" t="s">
        <v>298</v>
      </c>
      <c r="D98" s="74" t="s">
        <v>396</v>
      </c>
      <c r="E98" s="75">
        <v>1</v>
      </c>
      <c r="F98" s="74">
        <v>3300.28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1</v>
      </c>
      <c r="O98" s="25">
        <f t="shared" si="10"/>
        <v>3300.28</v>
      </c>
    </row>
    <row r="99" spans="1:15" s="26" customFormat="1" ht="26.4" x14ac:dyDescent="0.25">
      <c r="A99" s="70">
        <v>62</v>
      </c>
      <c r="B99" s="72" t="s">
        <v>401</v>
      </c>
      <c r="C99" s="73" t="s">
        <v>298</v>
      </c>
      <c r="D99" s="74" t="s">
        <v>402</v>
      </c>
      <c r="E99" s="75"/>
      <c r="F99" s="74"/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0</v>
      </c>
      <c r="O99" s="25">
        <f t="shared" si="10"/>
        <v>0</v>
      </c>
    </row>
    <row r="100" spans="1:15" s="17" customFormat="1" ht="13.5" customHeight="1" thickBot="1" x14ac:dyDescent="0.3"/>
    <row r="101" spans="1:15" s="17" customFormat="1" ht="26.25" customHeight="1" x14ac:dyDescent="0.25">
      <c r="A101" s="92" t="s">
        <v>139</v>
      </c>
      <c r="B101" s="86" t="s">
        <v>32</v>
      </c>
      <c r="C101" s="97" t="s">
        <v>141</v>
      </c>
      <c r="D101" s="86" t="s">
        <v>142</v>
      </c>
      <c r="E101" s="86" t="s">
        <v>432</v>
      </c>
      <c r="F101" s="86"/>
      <c r="G101" s="87" t="s">
        <v>146</v>
      </c>
    </row>
    <row r="102" spans="1:15" s="17" customFormat="1" ht="12.75" customHeight="1" x14ac:dyDescent="0.25">
      <c r="A102" s="93"/>
      <c r="B102" s="95"/>
      <c r="C102" s="98"/>
      <c r="D102" s="95"/>
      <c r="E102" s="90" t="s">
        <v>147</v>
      </c>
      <c r="F102" s="90" t="s">
        <v>148</v>
      </c>
      <c r="G102" s="88"/>
    </row>
    <row r="103" spans="1:15" s="17" customFormat="1" ht="13.5" customHeight="1" thickBot="1" x14ac:dyDescent="0.3">
      <c r="A103" s="94"/>
      <c r="B103" s="96"/>
      <c r="C103" s="99"/>
      <c r="D103" s="96"/>
      <c r="E103" s="91"/>
      <c r="F103" s="91"/>
      <c r="G103" s="89"/>
    </row>
    <row r="104" spans="1:15" s="26" customFormat="1" ht="13.2" x14ac:dyDescent="0.25">
      <c r="A104" s="70">
        <v>63</v>
      </c>
      <c r="B104" s="72" t="s">
        <v>403</v>
      </c>
      <c r="C104" s="73" t="s">
        <v>304</v>
      </c>
      <c r="D104" s="74" t="s">
        <v>404</v>
      </c>
      <c r="E104" s="75"/>
      <c r="F104" s="74"/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ref="N104:N118" si="11">E104</f>
        <v>0</v>
      </c>
      <c r="O104" s="25">
        <f t="shared" ref="O104:O118" si="12">F104</f>
        <v>0</v>
      </c>
    </row>
    <row r="105" spans="1:15" s="26" customFormat="1" ht="13.2" x14ac:dyDescent="0.25">
      <c r="A105" s="70">
        <v>64</v>
      </c>
      <c r="B105" s="72" t="s">
        <v>405</v>
      </c>
      <c r="C105" s="73" t="s">
        <v>354</v>
      </c>
      <c r="D105" s="74" t="s">
        <v>406</v>
      </c>
      <c r="E105" s="75">
        <v>5962</v>
      </c>
      <c r="F105" s="74">
        <v>76414.960000000006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5962</v>
      </c>
      <c r="O105" s="25">
        <f t="shared" si="12"/>
        <v>76414.960000000006</v>
      </c>
    </row>
    <row r="106" spans="1:15" s="26" customFormat="1" ht="13.2" x14ac:dyDescent="0.25">
      <c r="A106" s="70">
        <v>65</v>
      </c>
      <c r="B106" s="72" t="s">
        <v>407</v>
      </c>
      <c r="C106" s="73" t="s">
        <v>354</v>
      </c>
      <c r="D106" s="74" t="s">
        <v>408</v>
      </c>
      <c r="E106" s="75">
        <v>2568</v>
      </c>
      <c r="F106" s="74">
        <v>146285.69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2568</v>
      </c>
      <c r="O106" s="25">
        <f t="shared" si="12"/>
        <v>146285.69</v>
      </c>
    </row>
    <row r="107" spans="1:15" s="26" customFormat="1" ht="13.2" x14ac:dyDescent="0.25">
      <c r="A107" s="70">
        <v>66</v>
      </c>
      <c r="B107" s="72" t="s">
        <v>409</v>
      </c>
      <c r="C107" s="73" t="s">
        <v>354</v>
      </c>
      <c r="D107" s="74" t="s">
        <v>410</v>
      </c>
      <c r="E107" s="75">
        <v>120</v>
      </c>
      <c r="F107" s="74">
        <v>716.44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120</v>
      </c>
      <c r="O107" s="25">
        <f t="shared" si="12"/>
        <v>716.44</v>
      </c>
    </row>
    <row r="108" spans="1:15" s="26" customFormat="1" ht="13.2" x14ac:dyDescent="0.25">
      <c r="A108" s="70">
        <v>67</v>
      </c>
      <c r="B108" s="72" t="s">
        <v>411</v>
      </c>
      <c r="C108" s="73" t="s">
        <v>354</v>
      </c>
      <c r="D108" s="74" t="s">
        <v>412</v>
      </c>
      <c r="E108" s="75">
        <v>236</v>
      </c>
      <c r="F108" s="74">
        <v>1478.8200000000002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236</v>
      </c>
      <c r="O108" s="25">
        <f t="shared" si="12"/>
        <v>1478.8200000000002</v>
      </c>
    </row>
    <row r="109" spans="1:15" s="26" customFormat="1" ht="13.2" x14ac:dyDescent="0.25">
      <c r="A109" s="70">
        <v>68</v>
      </c>
      <c r="B109" s="72" t="s">
        <v>413</v>
      </c>
      <c r="C109" s="73" t="s">
        <v>354</v>
      </c>
      <c r="D109" s="74" t="s">
        <v>414</v>
      </c>
      <c r="E109" s="75">
        <v>1380</v>
      </c>
      <c r="F109" s="74">
        <v>16852.79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1380</v>
      </c>
      <c r="O109" s="25">
        <f t="shared" si="12"/>
        <v>16852.79</v>
      </c>
    </row>
    <row r="110" spans="1:15" s="26" customFormat="1" ht="13.2" x14ac:dyDescent="0.25">
      <c r="A110" s="70">
        <v>69</v>
      </c>
      <c r="B110" s="72" t="s">
        <v>415</v>
      </c>
      <c r="C110" s="73" t="s">
        <v>354</v>
      </c>
      <c r="D110" s="74" t="s">
        <v>416</v>
      </c>
      <c r="E110" s="75">
        <v>600</v>
      </c>
      <c r="F110" s="74">
        <v>32565.800000000003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600</v>
      </c>
      <c r="O110" s="25">
        <f t="shared" si="12"/>
        <v>32565.800000000003</v>
      </c>
    </row>
    <row r="111" spans="1:15" s="26" customFormat="1" ht="26.4" x14ac:dyDescent="0.25">
      <c r="A111" s="70">
        <v>70</v>
      </c>
      <c r="B111" s="72" t="s">
        <v>417</v>
      </c>
      <c r="C111" s="73" t="s">
        <v>298</v>
      </c>
      <c r="D111" s="74" t="s">
        <v>418</v>
      </c>
      <c r="E111" s="75">
        <v>218750</v>
      </c>
      <c r="F111" s="74">
        <v>356562.5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218750</v>
      </c>
      <c r="O111" s="25">
        <f t="shared" si="12"/>
        <v>356562.5</v>
      </c>
    </row>
    <row r="112" spans="1:15" s="26" customFormat="1" ht="13.2" x14ac:dyDescent="0.25">
      <c r="A112" s="70">
        <v>71</v>
      </c>
      <c r="B112" s="72" t="s">
        <v>419</v>
      </c>
      <c r="C112" s="73" t="s">
        <v>304</v>
      </c>
      <c r="D112" s="74" t="s">
        <v>420</v>
      </c>
      <c r="E112" s="75">
        <v>136</v>
      </c>
      <c r="F112" s="74">
        <v>1836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136</v>
      </c>
      <c r="O112" s="25">
        <f t="shared" si="12"/>
        <v>1836</v>
      </c>
    </row>
    <row r="113" spans="1:15" s="26" customFormat="1" ht="13.2" x14ac:dyDescent="0.25">
      <c r="A113" s="70">
        <v>72</v>
      </c>
      <c r="B113" s="72" t="s">
        <v>421</v>
      </c>
      <c r="C113" s="73" t="s">
        <v>332</v>
      </c>
      <c r="D113" s="74" t="s">
        <v>422</v>
      </c>
      <c r="E113" s="75">
        <v>200</v>
      </c>
      <c r="F113" s="74">
        <v>12746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1"/>
        <v>200</v>
      </c>
      <c r="O113" s="25">
        <f t="shared" si="12"/>
        <v>12746</v>
      </c>
    </row>
    <row r="114" spans="1:15" s="26" customFormat="1" ht="13.2" x14ac:dyDescent="0.25">
      <c r="A114" s="70">
        <v>73</v>
      </c>
      <c r="B114" s="72" t="s">
        <v>423</v>
      </c>
      <c r="C114" s="73" t="s">
        <v>298</v>
      </c>
      <c r="D114" s="74">
        <v>167</v>
      </c>
      <c r="E114" s="75">
        <v>40</v>
      </c>
      <c r="F114" s="74">
        <v>6680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1"/>
        <v>40</v>
      </c>
      <c r="O114" s="25">
        <f t="shared" si="12"/>
        <v>6680</v>
      </c>
    </row>
    <row r="115" spans="1:15" s="26" customFormat="1" ht="26.4" x14ac:dyDescent="0.25">
      <c r="A115" s="70">
        <v>74</v>
      </c>
      <c r="B115" s="72" t="s">
        <v>424</v>
      </c>
      <c r="C115" s="73" t="s">
        <v>298</v>
      </c>
      <c r="D115" s="74">
        <v>148</v>
      </c>
      <c r="E115" s="75">
        <v>2</v>
      </c>
      <c r="F115" s="74">
        <v>296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1"/>
        <v>2</v>
      </c>
      <c r="O115" s="25">
        <f t="shared" si="12"/>
        <v>296</v>
      </c>
    </row>
    <row r="116" spans="1:15" s="26" customFormat="1" ht="13.2" x14ac:dyDescent="0.25">
      <c r="A116" s="70">
        <v>75</v>
      </c>
      <c r="B116" s="72" t="s">
        <v>425</v>
      </c>
      <c r="C116" s="73" t="s">
        <v>298</v>
      </c>
      <c r="D116" s="74" t="s">
        <v>426</v>
      </c>
      <c r="E116" s="75">
        <v>2100</v>
      </c>
      <c r="F116" s="74">
        <v>3717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1"/>
        <v>2100</v>
      </c>
      <c r="O116" s="25">
        <f t="shared" si="12"/>
        <v>3717</v>
      </c>
    </row>
    <row r="117" spans="1:15" s="26" customFormat="1" ht="13.2" x14ac:dyDescent="0.25">
      <c r="A117" s="70">
        <v>76</v>
      </c>
      <c r="B117" s="72" t="s">
        <v>427</v>
      </c>
      <c r="C117" s="73" t="s">
        <v>298</v>
      </c>
      <c r="D117" s="74" t="s">
        <v>428</v>
      </c>
      <c r="E117" s="75">
        <v>1300</v>
      </c>
      <c r="F117" s="74">
        <v>3471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1"/>
        <v>1300</v>
      </c>
      <c r="O117" s="25">
        <f t="shared" si="12"/>
        <v>3471</v>
      </c>
    </row>
    <row r="118" spans="1:15" s="26" customFormat="1" ht="13.8" thickBot="1" x14ac:dyDescent="0.3">
      <c r="A118" s="70">
        <v>77</v>
      </c>
      <c r="B118" s="72" t="s">
        <v>429</v>
      </c>
      <c r="C118" s="73" t="s">
        <v>298</v>
      </c>
      <c r="D118" s="74" t="s">
        <v>430</v>
      </c>
      <c r="E118" s="75">
        <v>2280</v>
      </c>
      <c r="F118" s="74">
        <v>2918.4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1"/>
        <v>2280</v>
      </c>
      <c r="O118" s="25">
        <f t="shared" si="12"/>
        <v>2918.4</v>
      </c>
    </row>
    <row r="119" spans="1:15" s="17" customFormat="1" ht="13.8" thickBot="1" x14ac:dyDescent="0.3">
      <c r="A119" s="27"/>
      <c r="B119" s="29"/>
      <c r="C119" s="29"/>
      <c r="D119" s="30"/>
      <c r="E119" s="31">
        <f>SUM(Лист1!N5:N118)</f>
        <v>246587</v>
      </c>
      <c r="F119" s="32">
        <f>SUM(Лист1!O5:O118)</f>
        <v>5369098.7600000016</v>
      </c>
      <c r="G119" s="33"/>
    </row>
    <row r="120" spans="1:15" s="17" customFormat="1" ht="13.2" x14ac:dyDescent="0.25"/>
  </sheetData>
  <mergeCells count="72">
    <mergeCell ref="A5:A7"/>
    <mergeCell ref="B5:B7"/>
    <mergeCell ref="C5:C7"/>
    <mergeCell ref="F6:F7"/>
    <mergeCell ref="D5:D7"/>
    <mergeCell ref="E5:F5"/>
    <mergeCell ref="G5:G7"/>
    <mergeCell ref="E6:E7"/>
    <mergeCell ref="E21:F21"/>
    <mergeCell ref="G21:G23"/>
    <mergeCell ref="E22:E23"/>
    <mergeCell ref="F22:F23"/>
    <mergeCell ref="A21:A23"/>
    <mergeCell ref="B21:B23"/>
    <mergeCell ref="C21:C23"/>
    <mergeCell ref="D21:D23"/>
    <mergeCell ref="E34:F34"/>
    <mergeCell ref="G34:G36"/>
    <mergeCell ref="E35:E36"/>
    <mergeCell ref="F35:F36"/>
    <mergeCell ref="A34:A36"/>
    <mergeCell ref="B34:B36"/>
    <mergeCell ref="C34:C36"/>
    <mergeCell ref="D34:D36"/>
    <mergeCell ref="E43:F43"/>
    <mergeCell ref="G43:G45"/>
    <mergeCell ref="E44:E45"/>
    <mergeCell ref="F44:F45"/>
    <mergeCell ref="A43:A45"/>
    <mergeCell ref="B43:B45"/>
    <mergeCell ref="C43:C45"/>
    <mergeCell ref="D43:D45"/>
    <mergeCell ref="E53:F53"/>
    <mergeCell ref="G53:G55"/>
    <mergeCell ref="E54:E55"/>
    <mergeCell ref="F54:F55"/>
    <mergeCell ref="A53:A55"/>
    <mergeCell ref="B53:B55"/>
    <mergeCell ref="C53:C55"/>
    <mergeCell ref="D53:D55"/>
    <mergeCell ref="E65:F65"/>
    <mergeCell ref="G65:G67"/>
    <mergeCell ref="E66:E67"/>
    <mergeCell ref="F66:F67"/>
    <mergeCell ref="A65:A67"/>
    <mergeCell ref="B65:B67"/>
    <mergeCell ref="C65:C67"/>
    <mergeCell ref="D65:D67"/>
    <mergeCell ref="E76:F76"/>
    <mergeCell ref="G76:G78"/>
    <mergeCell ref="E77:E78"/>
    <mergeCell ref="F77:F78"/>
    <mergeCell ref="A76:A78"/>
    <mergeCell ref="B76:B78"/>
    <mergeCell ref="C76:C78"/>
    <mergeCell ref="D76:D78"/>
    <mergeCell ref="E91:F91"/>
    <mergeCell ref="G91:G93"/>
    <mergeCell ref="E92:E93"/>
    <mergeCell ref="F92:F93"/>
    <mergeCell ref="A91:A93"/>
    <mergeCell ref="B91:B93"/>
    <mergeCell ref="C91:C93"/>
    <mergeCell ref="D91:D93"/>
    <mergeCell ref="E101:F101"/>
    <mergeCell ref="G101:G103"/>
    <mergeCell ref="E102:E103"/>
    <mergeCell ref="F102:F103"/>
    <mergeCell ref="A101:A103"/>
    <mergeCell ref="B101:B103"/>
    <mergeCell ref="C101:C103"/>
    <mergeCell ref="D101:D10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9" max="16383" man="1"/>
    <brk id="32" max="16383" man="1"/>
    <brk id="41" max="16383" man="1"/>
    <brk id="51" max="16383" man="1"/>
    <brk id="63" max="16383" man="1"/>
    <brk id="74" max="16383" man="1"/>
    <brk id="89" max="16383" man="1"/>
    <brk id="99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2020-05-29T09:05:04Z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