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6</definedName>
    <definedName name="MPageCount">7</definedName>
    <definedName name="MPageRange" hidden="1">Лист1!$A$89:$A$108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7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16" i="4"/>
  <c r="I16" i="4"/>
  <c r="J16" i="4"/>
  <c r="K16" i="4"/>
  <c r="L16" i="4"/>
  <c r="M16" i="4"/>
  <c r="N16" i="4"/>
  <c r="O16" i="4"/>
  <c r="H17" i="4"/>
  <c r="I17" i="4"/>
  <c r="J17" i="4"/>
  <c r="K17" i="4"/>
  <c r="L17" i="4"/>
  <c r="M17" i="4"/>
  <c r="N17" i="4"/>
  <c r="O17" i="4"/>
  <c r="H18" i="4"/>
  <c r="I18" i="4"/>
  <c r="J18" i="4"/>
  <c r="K18" i="4"/>
  <c r="L18" i="4"/>
  <c r="M18" i="4"/>
  <c r="N18" i="4"/>
  <c r="O18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26" i="4"/>
  <c r="I26" i="4"/>
  <c r="J26" i="4"/>
  <c r="K26" i="4"/>
  <c r="L26" i="4"/>
  <c r="M26" i="4"/>
  <c r="N26" i="4"/>
  <c r="O26" i="4"/>
  <c r="H27" i="4"/>
  <c r="I27" i="4"/>
  <c r="J27" i="4"/>
  <c r="K27" i="4"/>
  <c r="L27" i="4"/>
  <c r="M27" i="4"/>
  <c r="N27" i="4"/>
  <c r="O27" i="4"/>
  <c r="H28" i="4"/>
  <c r="I28" i="4"/>
  <c r="J28" i="4"/>
  <c r="K28" i="4"/>
  <c r="L28" i="4"/>
  <c r="M28" i="4"/>
  <c r="N28" i="4"/>
  <c r="O28" i="4"/>
  <c r="H29" i="4"/>
  <c r="I29" i="4"/>
  <c r="J29" i="4"/>
  <c r="K29" i="4"/>
  <c r="L29" i="4"/>
  <c r="M29" i="4"/>
  <c r="N29" i="4"/>
  <c r="O29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36" i="4"/>
  <c r="I36" i="4"/>
  <c r="J36" i="4"/>
  <c r="K36" i="4"/>
  <c r="L36" i="4"/>
  <c r="M36" i="4"/>
  <c r="N36" i="4"/>
  <c r="O36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4" i="4"/>
  <c r="I44" i="4"/>
  <c r="J44" i="4"/>
  <c r="K44" i="4"/>
  <c r="L44" i="4"/>
  <c r="M44" i="4"/>
  <c r="N44" i="4"/>
  <c r="O44" i="4"/>
  <c r="H45" i="4"/>
  <c r="I45" i="4"/>
  <c r="J45" i="4"/>
  <c r="K45" i="4"/>
  <c r="L45" i="4"/>
  <c r="M45" i="4"/>
  <c r="N45" i="4"/>
  <c r="O45" i="4"/>
  <c r="H46" i="4"/>
  <c r="I46" i="4"/>
  <c r="J46" i="4"/>
  <c r="K46" i="4"/>
  <c r="L46" i="4"/>
  <c r="M46" i="4"/>
  <c r="N46" i="4"/>
  <c r="O46" i="4"/>
  <c r="H47" i="4"/>
  <c r="I47" i="4"/>
  <c r="J47" i="4"/>
  <c r="K47" i="4"/>
  <c r="L47" i="4"/>
  <c r="M47" i="4"/>
  <c r="N47" i="4"/>
  <c r="O47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1" i="4"/>
  <c r="I51" i="4"/>
  <c r="J51" i="4"/>
  <c r="K51" i="4"/>
  <c r="L51" i="4"/>
  <c r="M51" i="4"/>
  <c r="N51" i="4"/>
  <c r="O51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O57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O69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H79" i="4"/>
  <c r="I79" i="4"/>
  <c r="J79" i="4"/>
  <c r="K79" i="4"/>
  <c r="L79" i="4"/>
  <c r="M79" i="4"/>
  <c r="N79" i="4"/>
  <c r="O79" i="4"/>
  <c r="H80" i="4"/>
  <c r="I80" i="4"/>
  <c r="J80" i="4"/>
  <c r="K80" i="4"/>
  <c r="L80" i="4"/>
  <c r="M80" i="4"/>
  <c r="N80" i="4"/>
  <c r="O80" i="4"/>
  <c r="E81" i="4"/>
  <c r="H84" i="4"/>
  <c r="I84" i="4"/>
  <c r="J84" i="4"/>
  <c r="K84" i="4"/>
  <c r="L84" i="4"/>
  <c r="M84" i="4"/>
  <c r="N84" i="4"/>
  <c r="O84" i="4"/>
  <c r="H85" i="4"/>
  <c r="I85" i="4"/>
  <c r="J85" i="4"/>
  <c r="K85" i="4"/>
  <c r="L85" i="4"/>
  <c r="M85" i="4"/>
  <c r="N85" i="4"/>
  <c r="O85" i="4"/>
  <c r="H86" i="4"/>
  <c r="I86" i="4"/>
  <c r="J86" i="4"/>
  <c r="K86" i="4"/>
  <c r="L86" i="4"/>
  <c r="M86" i="4"/>
  <c r="N86" i="4"/>
  <c r="O86" i="4"/>
  <c r="H87" i="4"/>
  <c r="I87" i="4"/>
  <c r="J87" i="4"/>
  <c r="K87" i="4"/>
  <c r="L87" i="4"/>
  <c r="M87" i="4"/>
  <c r="N87" i="4"/>
  <c r="O87" i="4"/>
  <c r="H88" i="4"/>
  <c r="I88" i="4"/>
  <c r="J88" i="4"/>
  <c r="K88" i="4"/>
  <c r="L88" i="4"/>
  <c r="M88" i="4"/>
  <c r="N88" i="4"/>
  <c r="O88" i="4"/>
  <c r="H93" i="4"/>
  <c r="I93" i="4"/>
  <c r="J93" i="4"/>
  <c r="K93" i="4"/>
  <c r="L93" i="4"/>
  <c r="M93" i="4"/>
  <c r="N93" i="4"/>
  <c r="O93" i="4"/>
  <c r="H94" i="4"/>
  <c r="I94" i="4"/>
  <c r="J94" i="4"/>
  <c r="K94" i="4"/>
  <c r="L94" i="4"/>
  <c r="M94" i="4"/>
  <c r="N94" i="4"/>
  <c r="O94" i="4"/>
  <c r="H95" i="4"/>
  <c r="I95" i="4"/>
  <c r="J95" i="4"/>
  <c r="K95" i="4"/>
  <c r="L95" i="4"/>
  <c r="M95" i="4"/>
  <c r="N95" i="4"/>
  <c r="O95" i="4"/>
  <c r="H96" i="4"/>
  <c r="I96" i="4"/>
  <c r="J96" i="4"/>
  <c r="K96" i="4"/>
  <c r="L96" i="4"/>
  <c r="M96" i="4"/>
  <c r="N96" i="4"/>
  <c r="O96" i="4"/>
  <c r="H97" i="4"/>
  <c r="I97" i="4"/>
  <c r="J97" i="4"/>
  <c r="K97" i="4"/>
  <c r="L97" i="4"/>
  <c r="M97" i="4"/>
  <c r="N97" i="4"/>
  <c r="O97" i="4"/>
  <c r="H98" i="4"/>
  <c r="I98" i="4"/>
  <c r="J98" i="4"/>
  <c r="K98" i="4"/>
  <c r="L98" i="4"/>
  <c r="M98" i="4"/>
  <c r="N98" i="4"/>
  <c r="O98" i="4"/>
  <c r="H99" i="4"/>
  <c r="I99" i="4"/>
  <c r="J99" i="4"/>
  <c r="K99" i="4"/>
  <c r="L99" i="4"/>
  <c r="M99" i="4"/>
  <c r="N99" i="4"/>
  <c r="O99" i="4"/>
  <c r="F100" i="4"/>
  <c r="H103" i="4"/>
  <c r="I103" i="4"/>
  <c r="J103" i="4"/>
  <c r="K103" i="4"/>
  <c r="L103" i="4"/>
  <c r="M103" i="4"/>
  <c r="N103" i="4"/>
  <c r="O103" i="4"/>
  <c r="H104" i="4"/>
  <c r="I104" i="4"/>
  <c r="J104" i="4"/>
  <c r="K104" i="4"/>
  <c r="L104" i="4"/>
  <c r="M104" i="4"/>
  <c r="N104" i="4"/>
  <c r="O104" i="4"/>
  <c r="H105" i="4"/>
  <c r="I105" i="4"/>
  <c r="J105" i="4"/>
  <c r="K105" i="4"/>
  <c r="L105" i="4"/>
  <c r="M105" i="4"/>
  <c r="N105" i="4"/>
  <c r="O105" i="4"/>
  <c r="E106" i="4"/>
  <c r="F107" i="4"/>
  <c r="C33" i="2"/>
  <c r="L33" i="2"/>
  <c r="H33" i="2"/>
  <c r="F33" i="2"/>
  <c r="H32" i="2"/>
  <c r="F106" i="4" l="1"/>
  <c r="E100" i="4"/>
  <c r="F81" i="4"/>
  <c r="E107" i="4"/>
</calcChain>
</file>

<file path=xl/sharedStrings.xml><?xml version="1.0" encoding="utf-8"?>
<sst xmlns="http://schemas.openxmlformats.org/spreadsheetml/2006/main" count="807" uniqueCount="416">
  <si>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</si>
  <si>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</si>
  <si>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</si>
  <si>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</si>
  <si>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</si>
  <si>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</si>
  <si>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</si>
  <si>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</si>
  <si>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</si>
  <si>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</si>
  <si>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</si>
  <si>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</si>
  <si>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</si>
  <si>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</si>
  <si>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</si>
  <si>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</si>
  <si>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</si>
  <si>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</si>
  <si>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</si>
  <si>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</si>
  <si>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</si>
  <si>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</si>
  <si>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</si>
  <si>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</si>
  <si>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</si>
  <si>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</si>
  <si>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</si>
  <si>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</si>
  <si>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</si>
  <si>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</si>
  <si>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</si>
  <si>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</si>
  <si>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</si>
  <si>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</si>
  <si>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</si>
  <si>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</si>
  <si>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</si>
  <si>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</si>
  <si>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</si>
  <si>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</si>
  <si>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</si>
  <si>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</si>
  <si>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</si>
  <si>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</si>
  <si>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</si>
  <si>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</si>
  <si>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</si>
  <si>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</si>
  <si>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</si>
  <si>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</si>
  <si>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</si>
  <si>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</si>
  <si>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</si>
  <si>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</si>
  <si>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</si>
  <si>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</si>
  <si>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</si>
  <si>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</si>
  <si>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</si>
  <si>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</si>
  <si>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</si>
  <si>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</si>
  <si>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</si>
  <si>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</si>
  <si>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</si>
  <si>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</si>
  <si>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</si>
  <si>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</si>
  <si>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</si>
  <si>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</si>
  <si>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</si>
  <si>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</si>
  <si>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</si>
  <si>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</si>
  <si>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</si>
  <si>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</si>
  <si>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</si>
  <si>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</si>
  <si>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</si>
  <si>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</si>
  <si>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</si>
  <si>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</si>
  <si>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</si>
  <si>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</si>
  <si>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</si>
  <si>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</si>
  <si>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</si>
  <si>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</si>
  <si>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</si>
  <si>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</si>
  <si>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</si>
  <si>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</si>
  <si>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</si>
  <si>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</si>
  <si>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</si>
  <si>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</si>
  <si>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</si>
  <si>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</si>
  <si>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</si>
  <si>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</si>
  <si>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</si>
  <si>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</si>
  <si>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</si>
  <si>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</si>
  <si>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</si>
  <si>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</si>
  <si>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</si>
  <si>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</si>
  <si>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</si>
  <si>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</si>
  <si>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</si>
  <si>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</si>
  <si>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</si>
  <si>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</si>
  <si>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</si>
  <si>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</si>
  <si>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</si>
  <si>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</si>
  <si>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</si>
  <si>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</si>
  <si>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</si>
  <si>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</si>
  <si>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</si>
  <si>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</si>
  <si>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</si>
  <si>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</si>
  <si>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</si>
  <si>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</si>
  <si>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</si>
  <si>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</si>
  <si>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</si>
  <si>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</si>
  <si>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</si>
  <si>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</si>
  <si>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</si>
  <si>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</si>
  <si>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</si>
  <si>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</si>
  <si>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</si>
  <si>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</si>
  <si>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</si>
  <si>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</si>
  <si>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</si>
  <si>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</si>
  <si>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</si>
  <si>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</si>
  <si>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</si>
  <si>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</si>
  <si>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</si>
  <si>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</si>
  <si>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</si>
  <si>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</si>
  <si>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</si>
  <si>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</si>
  <si>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</si>
  <si>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</si>
  <si>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</si>
  <si>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</si>
  <si>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</si>
  <si>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</si>
  <si>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</si>
  <si>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</si>
  <si>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</si>
  <si>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</si>
  <si>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</si>
  <si>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</si>
  <si>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</si>
  <si>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</si>
  <si>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</si>
  <si>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</si>
  <si>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</si>
  <si>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</si>
  <si>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</si>
  <si>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</si>
  <si>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</si>
  <si>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</si>
  <si>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</si>
  <si>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</si>
  <si>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</si>
  <si>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</si>
  <si>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</si>
  <si>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</si>
  <si>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</si>
  <si>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</si>
  <si>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</si>
  <si>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</si>
  <si>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</si>
  <si>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</si>
  <si>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</si>
  <si>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</si>
  <si>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</si>
  <si>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</si>
  <si>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</si>
  <si>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</si>
  <si>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</si>
  <si>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</si>
  <si>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</si>
  <si>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</si>
  <si>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</si>
  <si>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</si>
  <si>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</si>
  <si>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</si>
  <si>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</si>
  <si>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</si>
  <si>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</si>
  <si>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</si>
  <si>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</si>
  <si>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</si>
  <si>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</si>
  <si>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</si>
  <si>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</si>
  <si>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</si>
  <si>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</si>
  <si>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</si>
  <si>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</si>
  <si>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</si>
  <si>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</si>
  <si>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</si>
  <si>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</si>
  <si>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</si>
  <si>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</si>
  <si>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</si>
  <si>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</si>
  <si>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</si>
  <si>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</si>
  <si>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</si>
  <si>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</si>
  <si>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</si>
  <si>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</si>
  <si>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</si>
  <si>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</si>
  <si>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</si>
  <si>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</si>
  <si>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</si>
  <si>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</si>
  <si>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</si>
  <si>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</si>
  <si>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</si>
  <si>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</si>
  <si>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</si>
  <si>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</si>
  <si>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</si>
  <si>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</si>
  <si>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</si>
  <si>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</si>
  <si>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</si>
  <si>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</si>
  <si>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</si>
  <si>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</si>
  <si>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</si>
  <si>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</si>
  <si>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</si>
  <si>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</si>
  <si>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</si>
  <si>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</si>
  <si>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</si>
  <si>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</si>
  <si>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</si>
  <si>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</si>
  <si>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</si>
  <si>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</si>
  <si>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</si>
  <si>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</si>
  <si>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</si>
  <si>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</si>
  <si>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</si>
  <si>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</si>
  <si>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</si>
  <si>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</si>
  <si>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</si>
  <si>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</si>
  <si>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</si>
  <si>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</si>
  <si>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</si>
  <si>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</si>
  <si>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</si>
  <si>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</si>
  <si>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</si>
  <si>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</si>
  <si>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</si>
  <si>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</si>
  <si>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</si>
  <si>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</si>
  <si>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</si>
  <si>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</si>
  <si>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</si>
  <si>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</si>
  <si>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</si>
  <si>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</si>
  <si>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</si>
  <si>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</si>
  <si>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</si>
  <si>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202ЦДБСК  Фармацевт</t>
  </si>
  <si>
    <t>^</t>
  </si>
  <si>
    <t xml:space="preserve">Адреналін 0,18 р-н </t>
  </si>
  <si>
    <t>амп</t>
  </si>
  <si>
    <t>5,90</t>
  </si>
  <si>
    <t xml:space="preserve">Актемра концетрат для розчину для інфузій 20 мг/мл по 200мг/10мл у флаконі по 1 фл. (№ п-14449 від 26.02.2020р.) </t>
  </si>
  <si>
    <t>фл</t>
  </si>
  <si>
    <t xml:space="preserve">Актилізе по 50 мг   №226 від 26.05.20р </t>
  </si>
  <si>
    <t>14714,60</t>
  </si>
  <si>
    <t>11957,96</t>
  </si>
  <si>
    <t>12964,29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</si>
  <si>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</si>
  <si>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</si>
  <si>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</si>
  <si>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шт.</t>
  </si>
  <si>
    <t>148,85</t>
  </si>
  <si>
    <t xml:space="preserve">Біовен моно р-н для інфузій 10% по 50 мл у фл. по 1 фл.у пачці (імун-41від 01.06.2020р.) </t>
  </si>
  <si>
    <t>3896,98</t>
  </si>
  <si>
    <t xml:space="preserve">Біовен моно р-н для інфузій 5% по 100 мл у фл. по 1 фл.у пачці (імун-41від 01.06.2020р.) </t>
  </si>
  <si>
    <t>4001,90</t>
  </si>
  <si>
    <t xml:space="preserve">Біовен р-н д/інф.10%100 мл №1 фл.(іммуногл.ч.норм.) </t>
  </si>
  <si>
    <t>8067,63</t>
  </si>
  <si>
    <t xml:space="preserve">БЦЖ 50 мкг/доза (№461 від 07.07.2020р.) </t>
  </si>
  <si>
    <t>доз</t>
  </si>
  <si>
    <t>2,48</t>
  </si>
  <si>
    <t xml:space="preserve">Вімізин 5 мл </t>
  </si>
  <si>
    <t xml:space="preserve">Гідроксіхлорохін сульфат,табл. 200мг,по 100таб. № Г-128 </t>
  </si>
  <si>
    <t>упак</t>
  </si>
  <si>
    <t>758,41</t>
  </si>
  <si>
    <t xml:space="preserve">Діавітек ПД 2,5% розчин для перитонеального діалізу  по 2000 мл  контейнер полімерний  (№к-17859 від26.02.2020р) </t>
  </si>
  <si>
    <t>173,51</t>
  </si>
  <si>
    <t xml:space="preserve">Діавітек ПД 2,5% розчин для перитонеального діалізу  по 2000 мл  контейнер полімерний (№ К-18130 від 11.03.2020р) </t>
  </si>
  <si>
    <t xml:space="preserve">Діавітек ПД 2,5% розчин для перитонеального діалізу  по 2000 мл  контейнер полімерний (№ к-17872  від26.02.2020р) </t>
  </si>
  <si>
    <t>5,66</t>
  </si>
  <si>
    <t xml:space="preserve">Діавітек ПД 2,5% розчин для перитонеального діалізу  по 2000 мл  контейнер полімерний (№к-15567 від05.11.2019р) </t>
  </si>
  <si>
    <t xml:space="preserve">Діавітек ПД 2,5% розчин для перитонеального діалізу  по 2000 мл  контейнер полімерний (№к-15976 від 26.11.2019р) </t>
  </si>
  <si>
    <t xml:space="preserve">Діавітек ПД 2,5% розчин для перитонеального діалізу  по 2000 мл  контейнер полімерний (№к-16151 від 05.12.2019р) </t>
  </si>
  <si>
    <t xml:space="preserve">Дезінфекційний ковпачок для перитонеального діалізу (№ К- 17872 від 26.02.2020р.) </t>
  </si>
  <si>
    <t xml:space="preserve">Дезінфекційний ковпачок для перитонеального діалізу (№к-15976 від 26.11.2019р.) </t>
  </si>
  <si>
    <t xml:space="preserve">Дофамін-Д конц.д/пр.р-ну д/инф.40мг/мл 5 мл амп.№10 </t>
  </si>
  <si>
    <t>299,96</t>
  </si>
  <si>
    <t xml:space="preserve">Екворал капсули м"які по 25 мг,по 10капсул у блістері;по 5 блістерів** у коробці  нак.№ТР-205 від 26.11.18р </t>
  </si>
  <si>
    <t>капс</t>
  </si>
  <si>
    <t>5,74</t>
  </si>
  <si>
    <t xml:space="preserve">Екворал капсули м"які по 50 мг ,по 10капсул у блістері;по 5 блістерів*/ у коробці  нак.№ТР-205 від 26.11.18р </t>
  </si>
  <si>
    <t>9,09</t>
  </si>
  <si>
    <t xml:space="preserve">Захисний щиток </t>
  </si>
  <si>
    <t>12,50</t>
  </si>
  <si>
    <t xml:space="preserve">Зидовудин 240 мл. № 94 від 06.03.2020р. </t>
  </si>
  <si>
    <t>111,01</t>
  </si>
  <si>
    <t xml:space="preserve">Карбетоцин розчин для інєкцій  100мкг/мл по 1мл у фл. №5 (б/н від 25.06.2020р.) </t>
  </si>
  <si>
    <t>446,10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</si>
  <si>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</si>
  <si>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</si>
  <si>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Контейнер потрійний для крові з розчином антикоагулянту,що не містить аденін та розчином консерванта,що містить аденін (б/н 01.10.2019р.) </t>
  </si>
  <si>
    <t>71,63</t>
  </si>
  <si>
    <t xml:space="preserve">Маски медичні з гумовими петлями "Medicare" </t>
  </si>
  <si>
    <t>2,80</t>
  </si>
  <si>
    <t xml:space="preserve">Медична маска </t>
  </si>
  <si>
    <t>10,35</t>
  </si>
  <si>
    <t xml:space="preserve">Пейона, р-н для інфузій та орального застосування 20мг/мл по1мл в амп.по 5амп.в уп.по 2уп.в карт. коробці (б/н 06. 07.2020р.) </t>
  </si>
  <si>
    <t>357,75</t>
  </si>
  <si>
    <t xml:space="preserve">Рінгера лактат р-н д/інф.200 мл </t>
  </si>
  <si>
    <t>14,71</t>
  </si>
  <si>
    <t xml:space="preserve">Респіратор FFP 2 (РеспіраторК№95).50штук в упак. </t>
  </si>
  <si>
    <t>115,26</t>
  </si>
  <si>
    <t xml:space="preserve">Респіратор Бук -3(50 ПДК) FFP3 </t>
  </si>
  <si>
    <t xml:space="preserve">Сімпоні р-н для ін"єкцій 100мг/мл по 0,5 мл розчину(П-15801 від 01.07.2020р)) </t>
  </si>
  <si>
    <t>шпр</t>
  </si>
  <si>
    <t>21761,57</t>
  </si>
  <si>
    <t xml:space="preserve">Сальбутамол розчин небули 100мкг по 2 мл №10-32 шт </t>
  </si>
  <si>
    <t>61,43</t>
  </si>
  <si>
    <t xml:space="preserve">Системи </t>
  </si>
  <si>
    <t>5,58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</si>
  <si>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</si>
  <si>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</si>
  <si>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</si>
  <si>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</si>
  <si>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</si>
  <si>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</si>
  <si>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</si>
  <si>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</si>
  <si>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</si>
  <si>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</si>
  <si>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</si>
  <si>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</si>
  <si>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 xml:space="preserve">Цефотаксим-Д пор. 1 г.№1 Фл </t>
  </si>
  <si>
    <t>13,50</t>
  </si>
  <si>
    <t xml:space="preserve">Цефтазидим пор. д/пр.р-ну д/ін.1г №1 </t>
  </si>
  <si>
    <t>63,73</t>
  </si>
  <si>
    <t xml:space="preserve">Швидкий тест для діагностики грипу А і Б </t>
  </si>
  <si>
    <t xml:space="preserve">Швидкий тест(діагностичний набір для приготування зразків СКК в комплекті) (№94  від 06.03.2020р) </t>
  </si>
  <si>
    <t xml:space="preserve">Шприц  10,0 мл </t>
  </si>
  <si>
    <t>1,77</t>
  </si>
  <si>
    <t xml:space="preserve">Шприц  20,0 мл </t>
  </si>
  <si>
    <t>2,67</t>
  </si>
  <si>
    <t xml:space="preserve">Шприц  5,0 мл </t>
  </si>
  <si>
    <t>1,28</t>
  </si>
  <si>
    <t>202ЦДБСК  Фармацевт 3</t>
  </si>
  <si>
    <t xml:space="preserve">Бетаферон ліз.пор.д/ін по0,3мг(9,6млн МО)з розч. (№ РС-88 від 10.02.2020р) </t>
  </si>
  <si>
    <t>флак,</t>
  </si>
  <si>
    <t>543,53</t>
  </si>
  <si>
    <t xml:space="preserve">Бетаферон ліз.пор.д/ін по0,3мг(9,6млн МО)з розч. № РС-19 від 13.01.2020 </t>
  </si>
  <si>
    <t xml:space="preserve">Бетаферон ліз.пор.д/ін по0,3мг(9,6млн МО)з розч. №184 від 22.06.20 </t>
  </si>
  <si>
    <t xml:space="preserve">Бетфер-1а ПЛЮС, роз..д/ін по (6млн.МО) (№РС -56 від 27.01.2020р) </t>
  </si>
  <si>
    <t>1386,82</t>
  </si>
  <si>
    <t xml:space="preserve">Копаксон-Тева  20мг/мл по 1мл  шприці (№ РС-88 від 10.02.2020р) </t>
  </si>
  <si>
    <t>шпр-ручка</t>
  </si>
  <si>
    <t>226,69</t>
  </si>
  <si>
    <t xml:space="preserve">Мікофенолова кислота по180мг по 120 табл.у флаконах (№ ТР-27 від 04 02 2019 р.) </t>
  </si>
  <si>
    <t>1030,99</t>
  </si>
  <si>
    <t xml:space="preserve">Солу-Медрол по 1000 мг 1фл  № 18 від 08.01.19 </t>
  </si>
  <si>
    <t>523,11</t>
  </si>
  <si>
    <t xml:space="preserve">Солу-Медрол по 1000 мг 1фл  № РС-146 від 21.10.19. </t>
  </si>
  <si>
    <t xml:space="preserve">Солу-Медрол по 1000 мг 1фл  н.№ 148 від 15.06.20 </t>
  </si>
  <si>
    <t xml:space="preserve">Такрол 0,5 мг.по 7капсул у блістері. по 4 блістири в коробці (№РС-132 від 01.06.2020р.) </t>
  </si>
  <si>
    <t>95,21</t>
  </si>
  <si>
    <t xml:space="preserve">Такрол 0,5 мг.по 7капсул у блістері. по 4 блістири в коробці (№РС-66 від 27.01.2020р.) </t>
  </si>
  <si>
    <t xml:space="preserve">Тест смужки для вимірювання рівня глюкози в крові CONTOUR PLUS (№ К-20646 від 14.07.20 р) </t>
  </si>
  <si>
    <t>1,63</t>
  </si>
  <si>
    <t>Черкаська обласна лікарня</t>
  </si>
  <si>
    <t>Залишок
на 28.07.2020</t>
  </si>
  <si>
    <t xml:space="preserve">202ЦДБСК  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</si>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</sst>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8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31.10937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75" customHeight="1" x14ac:dyDescent="0.25"/>
    <row r="2" spans="1:16" s="17" customFormat="1" ht="15.6" x14ac:dyDescent="0.3">
      <c r="A2" s="15" t="s">
        <v>415</v>
      </c>
      <c r="B2" s="16"/>
      <c r="C2" s="16"/>
      <c r="D2" s="16"/>
      <c r="E2" s="16"/>
      <c r="F2" s="16"/>
      <c r="G2" s="16"/>
    </row>
    <row r="3" spans="1:16" s="17" customFormat="1" ht="15.6" x14ac:dyDescent="0.3">
      <c r="A3" s="18" t="s">
        <v>412</v>
      </c>
      <c r="B3" s="18"/>
      <c r="C3" s="18"/>
      <c r="D3" s="18"/>
      <c r="E3" s="18"/>
      <c r="F3" s="18"/>
      <c r="G3" s="18"/>
    </row>
    <row r="4" spans="1:16" s="17" customFormat="1" ht="16.5" customHeight="1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92" t="s">
        <v>139</v>
      </c>
      <c r="B5" s="86" t="s">
        <v>32</v>
      </c>
      <c r="C5" s="97" t="s">
        <v>141</v>
      </c>
      <c r="D5" s="86" t="s">
        <v>142</v>
      </c>
      <c r="E5" s="86" t="s">
        <v>413</v>
      </c>
      <c r="F5" s="86"/>
      <c r="G5" s="87" t="s">
        <v>146</v>
      </c>
    </row>
    <row r="6" spans="1:16" s="17" customFormat="1" ht="13.2" x14ac:dyDescent="0.25">
      <c r="A6" s="93"/>
      <c r="B6" s="95"/>
      <c r="C6" s="98"/>
      <c r="D6" s="95"/>
      <c r="E6" s="90" t="s">
        <v>147</v>
      </c>
      <c r="F6" s="90" t="s">
        <v>148</v>
      </c>
      <c r="G6" s="88"/>
    </row>
    <row r="7" spans="1:16" s="17" customFormat="1" ht="13.8" thickBot="1" x14ac:dyDescent="0.3">
      <c r="A7" s="94"/>
      <c r="B7" s="96"/>
      <c r="C7" s="99"/>
      <c r="D7" s="96"/>
      <c r="E7" s="91"/>
      <c r="F7" s="91"/>
      <c r="G7" s="89"/>
    </row>
    <row r="8" spans="1:16" s="24" customFormat="1" ht="15" customHeight="1" thickBot="1" x14ac:dyDescent="0.3">
      <c r="A8" s="85" t="s">
        <v>292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293</v>
      </c>
    </row>
    <row r="10" spans="1:16" s="26" customFormat="1" ht="13.2" x14ac:dyDescent="0.25">
      <c r="A10" s="70">
        <v>1</v>
      </c>
      <c r="B10" s="72" t="s">
        <v>294</v>
      </c>
      <c r="C10" s="73" t="s">
        <v>295</v>
      </c>
      <c r="D10" s="74" t="s">
        <v>296</v>
      </c>
      <c r="E10" s="75">
        <v>30</v>
      </c>
      <c r="F10" s="74">
        <v>177.12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N18" si="0">E10</f>
        <v>30</v>
      </c>
      <c r="O10" s="25">
        <f t="shared" ref="O10:O18" si="1">F10</f>
        <v>177.12</v>
      </c>
    </row>
    <row r="11" spans="1:16" s="26" customFormat="1" ht="52.8" x14ac:dyDescent="0.25">
      <c r="A11" s="70">
        <v>2</v>
      </c>
      <c r="B11" s="72" t="s">
        <v>297</v>
      </c>
      <c r="C11" s="73" t="s">
        <v>298</v>
      </c>
      <c r="D11" s="74">
        <v>1</v>
      </c>
      <c r="E11" s="75">
        <v>1</v>
      </c>
      <c r="F11" s="74">
        <v>9143.27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1</v>
      </c>
      <c r="O11" s="25">
        <f t="shared" si="1"/>
        <v>9143.27</v>
      </c>
    </row>
    <row r="12" spans="1:16" s="26" customFormat="1" ht="26.4" x14ac:dyDescent="0.25">
      <c r="A12" s="70">
        <v>3</v>
      </c>
      <c r="B12" s="72" t="s">
        <v>299</v>
      </c>
      <c r="C12" s="73" t="s">
        <v>298</v>
      </c>
      <c r="D12" s="74" t="s">
        <v>300</v>
      </c>
      <c r="E12" s="75"/>
      <c r="F12" s="74"/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0</v>
      </c>
      <c r="O12" s="25">
        <f t="shared" si="1"/>
        <v>0</v>
      </c>
    </row>
    <row r="13" spans="1:16" s="26" customFormat="1" ht="26.4" x14ac:dyDescent="0.25">
      <c r="A13" s="70">
        <v>4</v>
      </c>
      <c r="B13" s="72" t="s">
        <v>299</v>
      </c>
      <c r="C13" s="73" t="s">
        <v>298</v>
      </c>
      <c r="D13" s="74" t="s">
        <v>301</v>
      </c>
      <c r="E13" s="75">
        <v>30</v>
      </c>
      <c r="F13" s="74">
        <v>358738.8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30</v>
      </c>
      <c r="O13" s="25">
        <f t="shared" si="1"/>
        <v>358738.8</v>
      </c>
    </row>
    <row r="14" spans="1:16" s="26" customFormat="1" ht="26.4" x14ac:dyDescent="0.25">
      <c r="A14" s="70">
        <v>5</v>
      </c>
      <c r="B14" s="72" t="s">
        <v>299</v>
      </c>
      <c r="C14" s="73" t="s">
        <v>298</v>
      </c>
      <c r="D14" s="74" t="s">
        <v>302</v>
      </c>
      <c r="E14" s="75">
        <v>40</v>
      </c>
      <c r="F14" s="74">
        <v>518571.60000000003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40</v>
      </c>
      <c r="O14" s="25">
        <f t="shared" si="1"/>
        <v>518571.60000000003</v>
      </c>
    </row>
    <row r="15" spans="1:16" s="26" customFormat="1" ht="26.4" x14ac:dyDescent="0.25">
      <c r="A15" s="70">
        <v>6</v>
      </c>
      <c r="B15" s="72" t="s">
        <v>303</v>
      </c>
      <c r="C15" s="73" t="s">
        <v>298</v>
      </c>
      <c r="D15" s="74" t="s">
        <v>304</v>
      </c>
      <c r="E15" s="75">
        <v>14</v>
      </c>
      <c r="F15" s="74">
        <v>22000.86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14</v>
      </c>
      <c r="O15" s="25">
        <f t="shared" si="1"/>
        <v>22000.86</v>
      </c>
    </row>
    <row r="16" spans="1:16" s="26" customFormat="1" ht="26.4" x14ac:dyDescent="0.25">
      <c r="A16" s="70">
        <v>7</v>
      </c>
      <c r="B16" s="72" t="s">
        <v>305</v>
      </c>
      <c r="C16" s="73" t="s">
        <v>306</v>
      </c>
      <c r="D16" s="74" t="s">
        <v>307</v>
      </c>
      <c r="E16" s="75">
        <v>60</v>
      </c>
      <c r="F16" s="74">
        <v>8931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60</v>
      </c>
      <c r="O16" s="25">
        <f t="shared" si="1"/>
        <v>8931</v>
      </c>
    </row>
    <row r="17" spans="1:15" s="26" customFormat="1" ht="39.6" x14ac:dyDescent="0.25">
      <c r="A17" s="70">
        <v>8</v>
      </c>
      <c r="B17" s="72" t="s">
        <v>308</v>
      </c>
      <c r="C17" s="73" t="s">
        <v>298</v>
      </c>
      <c r="D17" s="74" t="s">
        <v>309</v>
      </c>
      <c r="E17" s="75">
        <v>16</v>
      </c>
      <c r="F17" s="74">
        <v>62351.68</v>
      </c>
      <c r="G17" s="76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 t="shared" si="0"/>
        <v>16</v>
      </c>
      <c r="O17" s="25">
        <f t="shared" si="1"/>
        <v>62351.68</v>
      </c>
    </row>
    <row r="18" spans="1:15" s="26" customFormat="1" ht="39.6" x14ac:dyDescent="0.25">
      <c r="A18" s="70">
        <v>9</v>
      </c>
      <c r="B18" s="72" t="s">
        <v>310</v>
      </c>
      <c r="C18" s="73" t="s">
        <v>298</v>
      </c>
      <c r="D18" s="74" t="s">
        <v>311</v>
      </c>
      <c r="E18" s="75">
        <v>78</v>
      </c>
      <c r="F18" s="74">
        <v>312148.2</v>
      </c>
      <c r="G18" s="76"/>
      <c r="H18" s="25" t="e">
        <f>#REF!</f>
        <v>#REF!</v>
      </c>
      <c r="I18" s="25" t="e">
        <f>#REF!</f>
        <v>#REF!</v>
      </c>
      <c r="J18" s="25" t="e">
        <f>#REF!</f>
        <v>#REF!</v>
      </c>
      <c r="K18" s="25" t="e">
        <f>#REF!</f>
        <v>#REF!</v>
      </c>
      <c r="L18" s="25" t="e">
        <f>#REF!</f>
        <v>#REF!</v>
      </c>
      <c r="M18" s="25" t="e">
        <f>#REF!</f>
        <v>#REF!</v>
      </c>
      <c r="N18" s="25">
        <f t="shared" si="0"/>
        <v>78</v>
      </c>
      <c r="O18" s="25">
        <f t="shared" si="1"/>
        <v>312148.2</v>
      </c>
    </row>
    <row r="19" spans="1:15" s="17" customFormat="1" ht="13.5" customHeight="1" thickBot="1" x14ac:dyDescent="0.3"/>
    <row r="20" spans="1:15" s="17" customFormat="1" ht="26.25" customHeight="1" x14ac:dyDescent="0.25">
      <c r="A20" s="92" t="s">
        <v>139</v>
      </c>
      <c r="B20" s="86" t="s">
        <v>32</v>
      </c>
      <c r="C20" s="97" t="s">
        <v>141</v>
      </c>
      <c r="D20" s="86" t="s">
        <v>142</v>
      </c>
      <c r="E20" s="86" t="s">
        <v>413</v>
      </c>
      <c r="F20" s="86"/>
      <c r="G20" s="87" t="s">
        <v>146</v>
      </c>
    </row>
    <row r="21" spans="1:15" s="17" customFormat="1" ht="12.75" customHeight="1" x14ac:dyDescent="0.25">
      <c r="A21" s="93"/>
      <c r="B21" s="95"/>
      <c r="C21" s="98"/>
      <c r="D21" s="95"/>
      <c r="E21" s="90" t="s">
        <v>147</v>
      </c>
      <c r="F21" s="90" t="s">
        <v>148</v>
      </c>
      <c r="G21" s="88"/>
    </row>
    <row r="22" spans="1:15" s="17" customFormat="1" ht="13.5" customHeight="1" thickBot="1" x14ac:dyDescent="0.3">
      <c r="A22" s="94"/>
      <c r="B22" s="96"/>
      <c r="C22" s="99"/>
      <c r="D22" s="96"/>
      <c r="E22" s="91"/>
      <c r="F22" s="91"/>
      <c r="G22" s="89"/>
    </row>
    <row r="23" spans="1:15" s="26" customFormat="1" ht="26.4" x14ac:dyDescent="0.25">
      <c r="A23" s="70">
        <v>10</v>
      </c>
      <c r="B23" s="72" t="s">
        <v>312</v>
      </c>
      <c r="C23" s="73" t="s">
        <v>298</v>
      </c>
      <c r="D23" s="74" t="s">
        <v>313</v>
      </c>
      <c r="E23" s="75">
        <v>2</v>
      </c>
      <c r="F23" s="74">
        <v>16135.26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ref="N23:O29" si="2">E23</f>
        <v>2</v>
      </c>
      <c r="O23" s="25">
        <f t="shared" si="2"/>
        <v>16135.26</v>
      </c>
    </row>
    <row r="24" spans="1:15" s="26" customFormat="1" ht="26.4" x14ac:dyDescent="0.25">
      <c r="A24" s="70">
        <v>11</v>
      </c>
      <c r="B24" s="72" t="s">
        <v>314</v>
      </c>
      <c r="C24" s="73" t="s">
        <v>315</v>
      </c>
      <c r="D24" s="74" t="s">
        <v>316</v>
      </c>
      <c r="E24" s="75">
        <v>1500</v>
      </c>
      <c r="F24" s="74">
        <v>3726.75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2"/>
        <v>1500</v>
      </c>
      <c r="O24" s="25">
        <f t="shared" si="2"/>
        <v>3726.75</v>
      </c>
    </row>
    <row r="25" spans="1:15" s="26" customFormat="1" ht="13.2" x14ac:dyDescent="0.25">
      <c r="A25" s="70">
        <v>12</v>
      </c>
      <c r="B25" s="72" t="s">
        <v>317</v>
      </c>
      <c r="C25" s="73" t="s">
        <v>298</v>
      </c>
      <c r="D25" s="74">
        <v>24915</v>
      </c>
      <c r="E25" s="75">
        <v>105</v>
      </c>
      <c r="F25" s="74">
        <v>2616075</v>
      </c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2"/>
        <v>105</v>
      </c>
      <c r="O25" s="25">
        <f t="shared" si="2"/>
        <v>2616075</v>
      </c>
    </row>
    <row r="26" spans="1:15" s="26" customFormat="1" ht="26.4" x14ac:dyDescent="0.25">
      <c r="A26" s="70">
        <v>13</v>
      </c>
      <c r="B26" s="72" t="s">
        <v>318</v>
      </c>
      <c r="C26" s="73" t="s">
        <v>319</v>
      </c>
      <c r="D26" s="74" t="s">
        <v>320</v>
      </c>
      <c r="E26" s="75"/>
      <c r="F26" s="74"/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si="2"/>
        <v>0</v>
      </c>
      <c r="O26" s="25">
        <f t="shared" si="2"/>
        <v>0</v>
      </c>
    </row>
    <row r="27" spans="1:15" s="26" customFormat="1" ht="52.8" x14ac:dyDescent="0.25">
      <c r="A27" s="70">
        <v>14</v>
      </c>
      <c r="B27" s="72" t="s">
        <v>321</v>
      </c>
      <c r="C27" s="73" t="s">
        <v>306</v>
      </c>
      <c r="D27" s="74" t="s">
        <v>322</v>
      </c>
      <c r="E27" s="75"/>
      <c r="F27" s="74"/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2"/>
        <v>0</v>
      </c>
      <c r="O27" s="25">
        <f t="shared" si="2"/>
        <v>0</v>
      </c>
    </row>
    <row r="28" spans="1:15" s="26" customFormat="1" ht="52.8" x14ac:dyDescent="0.25">
      <c r="A28" s="70">
        <v>15</v>
      </c>
      <c r="B28" s="72" t="s">
        <v>323</v>
      </c>
      <c r="C28" s="73" t="s">
        <v>306</v>
      </c>
      <c r="D28" s="74" t="s">
        <v>322</v>
      </c>
      <c r="E28" s="75">
        <v>89</v>
      </c>
      <c r="F28" s="74">
        <v>15442.390000000001</v>
      </c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si="2"/>
        <v>89</v>
      </c>
      <c r="O28" s="25">
        <f t="shared" si="2"/>
        <v>15442.390000000001</v>
      </c>
    </row>
    <row r="29" spans="1:15" s="26" customFormat="1" ht="52.8" x14ac:dyDescent="0.25">
      <c r="A29" s="70">
        <v>16</v>
      </c>
      <c r="B29" s="72" t="s">
        <v>324</v>
      </c>
      <c r="C29" s="73" t="s">
        <v>306</v>
      </c>
      <c r="D29" s="74" t="s">
        <v>325</v>
      </c>
      <c r="E29" s="75">
        <v>232</v>
      </c>
      <c r="F29" s="74">
        <v>40254.32</v>
      </c>
      <c r="G29" s="76"/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>
        <f t="shared" si="2"/>
        <v>232</v>
      </c>
      <c r="O29" s="25">
        <f t="shared" si="2"/>
        <v>40254.32</v>
      </c>
    </row>
    <row r="30" spans="1:15" s="17" customFormat="1" ht="13.5" customHeight="1" thickBot="1" x14ac:dyDescent="0.3"/>
    <row r="31" spans="1:15" s="17" customFormat="1" ht="26.25" customHeight="1" x14ac:dyDescent="0.25">
      <c r="A31" s="92" t="s">
        <v>139</v>
      </c>
      <c r="B31" s="86" t="s">
        <v>32</v>
      </c>
      <c r="C31" s="97" t="s">
        <v>141</v>
      </c>
      <c r="D31" s="86" t="s">
        <v>142</v>
      </c>
      <c r="E31" s="86" t="s">
        <v>413</v>
      </c>
      <c r="F31" s="86"/>
      <c r="G31" s="87" t="s">
        <v>146</v>
      </c>
    </row>
    <row r="32" spans="1:15" s="17" customFormat="1" ht="12.75" customHeight="1" x14ac:dyDescent="0.25">
      <c r="A32" s="93"/>
      <c r="B32" s="95"/>
      <c r="C32" s="98"/>
      <c r="D32" s="95"/>
      <c r="E32" s="90" t="s">
        <v>147</v>
      </c>
      <c r="F32" s="90" t="s">
        <v>148</v>
      </c>
      <c r="G32" s="88"/>
    </row>
    <row r="33" spans="1:15" s="17" customFormat="1" ht="13.5" customHeight="1" thickBot="1" x14ac:dyDescent="0.3">
      <c r="A33" s="94"/>
      <c r="B33" s="96"/>
      <c r="C33" s="99"/>
      <c r="D33" s="96"/>
      <c r="E33" s="91"/>
      <c r="F33" s="91"/>
      <c r="G33" s="89"/>
    </row>
    <row r="34" spans="1:15" s="26" customFormat="1" ht="52.8" x14ac:dyDescent="0.25">
      <c r="A34" s="70">
        <v>17</v>
      </c>
      <c r="B34" s="72" t="s">
        <v>326</v>
      </c>
      <c r="C34" s="73" t="s">
        <v>306</v>
      </c>
      <c r="D34" s="74" t="s">
        <v>322</v>
      </c>
      <c r="E34" s="75">
        <v>205</v>
      </c>
      <c r="F34" s="74">
        <v>35569.550000000003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ref="N34:O39" si="3">E34</f>
        <v>205</v>
      </c>
      <c r="O34" s="25">
        <f t="shared" si="3"/>
        <v>35569.550000000003</v>
      </c>
    </row>
    <row r="35" spans="1:15" s="26" customFormat="1" ht="52.8" x14ac:dyDescent="0.25">
      <c r="A35" s="70">
        <v>18</v>
      </c>
      <c r="B35" s="72" t="s">
        <v>327</v>
      </c>
      <c r="C35" s="73" t="s">
        <v>306</v>
      </c>
      <c r="D35" s="74" t="s">
        <v>322</v>
      </c>
      <c r="E35" s="75">
        <v>230</v>
      </c>
      <c r="F35" s="74">
        <v>39907.300000000003</v>
      </c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si="3"/>
        <v>230</v>
      </c>
      <c r="O35" s="25">
        <f t="shared" si="3"/>
        <v>39907.300000000003</v>
      </c>
    </row>
    <row r="36" spans="1:15" s="26" customFormat="1" ht="52.8" x14ac:dyDescent="0.25">
      <c r="A36" s="70">
        <v>19</v>
      </c>
      <c r="B36" s="72" t="s">
        <v>328</v>
      </c>
      <c r="C36" s="73" t="s">
        <v>306</v>
      </c>
      <c r="D36" s="74" t="s">
        <v>322</v>
      </c>
      <c r="E36" s="75">
        <v>230</v>
      </c>
      <c r="F36" s="74">
        <v>39907.300000000003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si="3"/>
        <v>230</v>
      </c>
      <c r="O36" s="25">
        <f t="shared" si="3"/>
        <v>39907.300000000003</v>
      </c>
    </row>
    <row r="37" spans="1:15" s="26" customFormat="1" ht="39.6" x14ac:dyDescent="0.25">
      <c r="A37" s="70">
        <v>20</v>
      </c>
      <c r="B37" s="72" t="s">
        <v>329</v>
      </c>
      <c r="C37" s="73" t="s">
        <v>306</v>
      </c>
      <c r="D37" s="74" t="s">
        <v>325</v>
      </c>
      <c r="E37" s="75"/>
      <c r="F37" s="74"/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si="3"/>
        <v>0</v>
      </c>
      <c r="O37" s="25">
        <f t="shared" si="3"/>
        <v>0</v>
      </c>
    </row>
    <row r="38" spans="1:15" s="26" customFormat="1" ht="39.6" x14ac:dyDescent="0.25">
      <c r="A38" s="70">
        <v>21</v>
      </c>
      <c r="B38" s="72" t="s">
        <v>330</v>
      </c>
      <c r="C38" s="73" t="s">
        <v>306</v>
      </c>
      <c r="D38" s="74" t="s">
        <v>325</v>
      </c>
      <c r="E38" s="75">
        <v>956</v>
      </c>
      <c r="F38" s="74">
        <v>5410.96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si="3"/>
        <v>956</v>
      </c>
      <c r="O38" s="25">
        <f t="shared" si="3"/>
        <v>5410.96</v>
      </c>
    </row>
    <row r="39" spans="1:15" s="26" customFormat="1" ht="26.4" x14ac:dyDescent="0.25">
      <c r="A39" s="70">
        <v>22</v>
      </c>
      <c r="B39" s="72" t="s">
        <v>331</v>
      </c>
      <c r="C39" s="73" t="s">
        <v>319</v>
      </c>
      <c r="D39" s="74" t="s">
        <v>332</v>
      </c>
      <c r="E39" s="75">
        <v>2</v>
      </c>
      <c r="F39" s="74">
        <v>599.92000000000007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3"/>
        <v>2</v>
      </c>
      <c r="O39" s="25">
        <f t="shared" si="3"/>
        <v>599.92000000000007</v>
      </c>
    </row>
    <row r="40" spans="1:15" s="17" customFormat="1" ht="13.5" customHeight="1" thickBot="1" x14ac:dyDescent="0.3"/>
    <row r="41" spans="1:15" s="17" customFormat="1" ht="26.25" customHeight="1" x14ac:dyDescent="0.25">
      <c r="A41" s="92" t="s">
        <v>139</v>
      </c>
      <c r="B41" s="86" t="s">
        <v>32</v>
      </c>
      <c r="C41" s="97" t="s">
        <v>141</v>
      </c>
      <c r="D41" s="86" t="s">
        <v>142</v>
      </c>
      <c r="E41" s="86" t="s">
        <v>413</v>
      </c>
      <c r="F41" s="86"/>
      <c r="G41" s="87" t="s">
        <v>146</v>
      </c>
    </row>
    <row r="42" spans="1:15" s="17" customFormat="1" ht="12.75" customHeight="1" x14ac:dyDescent="0.25">
      <c r="A42" s="93"/>
      <c r="B42" s="95"/>
      <c r="C42" s="98"/>
      <c r="D42" s="95"/>
      <c r="E42" s="90" t="s">
        <v>147</v>
      </c>
      <c r="F42" s="90" t="s">
        <v>148</v>
      </c>
      <c r="G42" s="88"/>
    </row>
    <row r="43" spans="1:15" s="17" customFormat="1" ht="13.5" customHeight="1" thickBot="1" x14ac:dyDescent="0.3">
      <c r="A43" s="94"/>
      <c r="B43" s="96"/>
      <c r="C43" s="99"/>
      <c r="D43" s="96"/>
      <c r="E43" s="91"/>
      <c r="F43" s="91"/>
      <c r="G43" s="89"/>
    </row>
    <row r="44" spans="1:15" s="26" customFormat="1" ht="52.8" x14ac:dyDescent="0.25">
      <c r="A44" s="70">
        <v>23</v>
      </c>
      <c r="B44" s="72" t="s">
        <v>333</v>
      </c>
      <c r="C44" s="73" t="s">
        <v>334</v>
      </c>
      <c r="D44" s="74" t="s">
        <v>335</v>
      </c>
      <c r="E44" s="75">
        <v>990</v>
      </c>
      <c r="F44" s="74">
        <v>5686.34</v>
      </c>
      <c r="G44" s="76"/>
      <c r="H44" s="25" t="e">
        <f>#REF!</f>
        <v>#REF!</v>
      </c>
      <c r="I44" s="25" t="e">
        <f>#REF!</f>
        <v>#REF!</v>
      </c>
      <c r="J44" s="25" t="e">
        <f>#REF!</f>
        <v>#REF!</v>
      </c>
      <c r="K44" s="25" t="e">
        <f>#REF!</f>
        <v>#REF!</v>
      </c>
      <c r="L44" s="25" t="e">
        <f>#REF!</f>
        <v>#REF!</v>
      </c>
      <c r="M44" s="25" t="e">
        <f>#REF!</f>
        <v>#REF!</v>
      </c>
      <c r="N44" s="25">
        <f t="shared" ref="N44:O51" si="4">E44</f>
        <v>990</v>
      </c>
      <c r="O44" s="25">
        <f t="shared" si="4"/>
        <v>5686.34</v>
      </c>
    </row>
    <row r="45" spans="1:15" s="26" customFormat="1" ht="52.8" x14ac:dyDescent="0.25">
      <c r="A45" s="70">
        <v>24</v>
      </c>
      <c r="B45" s="72" t="s">
        <v>336</v>
      </c>
      <c r="C45" s="73" t="s">
        <v>334</v>
      </c>
      <c r="D45" s="74" t="s">
        <v>337</v>
      </c>
      <c r="E45" s="75">
        <v>93</v>
      </c>
      <c r="F45" s="74">
        <v>845.38</v>
      </c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 t="shared" si="4"/>
        <v>93</v>
      </c>
      <c r="O45" s="25">
        <f t="shared" si="4"/>
        <v>845.38</v>
      </c>
    </row>
    <row r="46" spans="1:15" s="26" customFormat="1" ht="13.2" x14ac:dyDescent="0.25">
      <c r="A46" s="70">
        <v>25</v>
      </c>
      <c r="B46" s="72" t="s">
        <v>338</v>
      </c>
      <c r="C46" s="73" t="s">
        <v>306</v>
      </c>
      <c r="D46" s="74" t="s">
        <v>339</v>
      </c>
      <c r="E46" s="75">
        <v>130</v>
      </c>
      <c r="F46" s="74">
        <v>1625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si="4"/>
        <v>130</v>
      </c>
      <c r="O46" s="25">
        <f t="shared" si="4"/>
        <v>1625</v>
      </c>
    </row>
    <row r="47" spans="1:15" s="26" customFormat="1" ht="26.4" x14ac:dyDescent="0.25">
      <c r="A47" s="70">
        <v>26</v>
      </c>
      <c r="B47" s="72" t="s">
        <v>340</v>
      </c>
      <c r="C47" s="73" t="s">
        <v>298</v>
      </c>
      <c r="D47" s="74" t="s">
        <v>341</v>
      </c>
      <c r="E47" s="75"/>
      <c r="F47" s="74"/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si="4"/>
        <v>0</v>
      </c>
      <c r="O47" s="25">
        <f t="shared" si="4"/>
        <v>0</v>
      </c>
    </row>
    <row r="48" spans="1:15" s="26" customFormat="1" ht="39.6" x14ac:dyDescent="0.25">
      <c r="A48" s="70">
        <v>27</v>
      </c>
      <c r="B48" s="72" t="s">
        <v>342</v>
      </c>
      <c r="C48" s="73" t="s">
        <v>298</v>
      </c>
      <c r="D48" s="74" t="s">
        <v>343</v>
      </c>
      <c r="E48" s="75"/>
      <c r="F48" s="74"/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si="4"/>
        <v>0</v>
      </c>
      <c r="O48" s="25">
        <f t="shared" si="4"/>
        <v>0</v>
      </c>
    </row>
    <row r="49" spans="1:15" s="26" customFormat="1" ht="92.4" x14ac:dyDescent="0.25">
      <c r="A49" s="70">
        <v>28</v>
      </c>
      <c r="B49" s="72" t="s">
        <v>344</v>
      </c>
      <c r="C49" s="73" t="s">
        <v>306</v>
      </c>
      <c r="D49" s="74" t="s">
        <v>345</v>
      </c>
      <c r="E49" s="75">
        <v>1</v>
      </c>
      <c r="F49" s="74">
        <v>2032.0200000000002</v>
      </c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4"/>
        <v>1</v>
      </c>
      <c r="O49" s="25">
        <f t="shared" si="4"/>
        <v>2032.0200000000002</v>
      </c>
    </row>
    <row r="50" spans="1:15" s="26" customFormat="1" ht="66" x14ac:dyDescent="0.25">
      <c r="A50" s="70">
        <v>29</v>
      </c>
      <c r="B50" s="72" t="s">
        <v>346</v>
      </c>
      <c r="C50" s="73" t="s">
        <v>306</v>
      </c>
      <c r="D50" s="74" t="s">
        <v>347</v>
      </c>
      <c r="E50" s="75">
        <v>100</v>
      </c>
      <c r="F50" s="74">
        <v>7163</v>
      </c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si="4"/>
        <v>100</v>
      </c>
      <c r="O50" s="25">
        <f t="shared" si="4"/>
        <v>7163</v>
      </c>
    </row>
    <row r="51" spans="1:15" s="26" customFormat="1" ht="26.4" x14ac:dyDescent="0.25">
      <c r="A51" s="70">
        <v>30</v>
      </c>
      <c r="B51" s="72" t="s">
        <v>348</v>
      </c>
      <c r="C51" s="73" t="s">
        <v>306</v>
      </c>
      <c r="D51" s="74" t="s">
        <v>349</v>
      </c>
      <c r="E51" s="75">
        <v>31000</v>
      </c>
      <c r="F51" s="74">
        <v>86800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si="4"/>
        <v>31000</v>
      </c>
      <c r="O51" s="25">
        <f t="shared" si="4"/>
        <v>86800</v>
      </c>
    </row>
    <row r="52" spans="1:15" s="17" customFormat="1" ht="13.5" customHeight="1" thickBot="1" x14ac:dyDescent="0.3"/>
    <row r="53" spans="1:15" s="17" customFormat="1" ht="26.25" customHeight="1" x14ac:dyDescent="0.25">
      <c r="A53" s="92" t="s">
        <v>139</v>
      </c>
      <c r="B53" s="86" t="s">
        <v>32</v>
      </c>
      <c r="C53" s="97" t="s">
        <v>141</v>
      </c>
      <c r="D53" s="86" t="s">
        <v>142</v>
      </c>
      <c r="E53" s="86" t="s">
        <v>413</v>
      </c>
      <c r="F53" s="86"/>
      <c r="G53" s="87" t="s">
        <v>146</v>
      </c>
    </row>
    <row r="54" spans="1:15" s="17" customFormat="1" ht="12.75" customHeight="1" x14ac:dyDescent="0.25">
      <c r="A54" s="93"/>
      <c r="B54" s="95"/>
      <c r="C54" s="98"/>
      <c r="D54" s="95"/>
      <c r="E54" s="90" t="s">
        <v>147</v>
      </c>
      <c r="F54" s="90" t="s">
        <v>148</v>
      </c>
      <c r="G54" s="88"/>
    </row>
    <row r="55" spans="1:15" s="17" customFormat="1" ht="13.5" customHeight="1" thickBot="1" x14ac:dyDescent="0.3">
      <c r="A55" s="94"/>
      <c r="B55" s="96"/>
      <c r="C55" s="99"/>
      <c r="D55" s="96"/>
      <c r="E55" s="91"/>
      <c r="F55" s="91"/>
      <c r="G55" s="89"/>
    </row>
    <row r="56" spans="1:15" s="26" customFormat="1" ht="13.2" x14ac:dyDescent="0.25">
      <c r="A56" s="70">
        <v>31</v>
      </c>
      <c r="B56" s="72" t="s">
        <v>350</v>
      </c>
      <c r="C56" s="73" t="s">
        <v>306</v>
      </c>
      <c r="D56" s="74" t="s">
        <v>351</v>
      </c>
      <c r="E56" s="75">
        <v>300</v>
      </c>
      <c r="F56" s="74">
        <v>3105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ref="N56:N69" si="5">E56</f>
        <v>300</v>
      </c>
      <c r="O56" s="25">
        <f t="shared" ref="O56:O69" si="6">F56</f>
        <v>3105</v>
      </c>
    </row>
    <row r="57" spans="1:15" s="26" customFormat="1" ht="66" x14ac:dyDescent="0.25">
      <c r="A57" s="70">
        <v>32</v>
      </c>
      <c r="B57" s="72" t="s">
        <v>352</v>
      </c>
      <c r="C57" s="73" t="s">
        <v>295</v>
      </c>
      <c r="D57" s="74" t="s">
        <v>353</v>
      </c>
      <c r="E57" s="75"/>
      <c r="F57" s="74"/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5"/>
        <v>0</v>
      </c>
      <c r="O57" s="25">
        <f t="shared" si="6"/>
        <v>0</v>
      </c>
    </row>
    <row r="58" spans="1:15" s="26" customFormat="1" ht="13.2" x14ac:dyDescent="0.25">
      <c r="A58" s="70">
        <v>33</v>
      </c>
      <c r="B58" s="72" t="s">
        <v>354</v>
      </c>
      <c r="C58" s="73" t="s">
        <v>298</v>
      </c>
      <c r="D58" s="74" t="s">
        <v>355</v>
      </c>
      <c r="E58" s="75">
        <v>30</v>
      </c>
      <c r="F58" s="74">
        <v>441.3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si="5"/>
        <v>30</v>
      </c>
      <c r="O58" s="25">
        <f t="shared" si="6"/>
        <v>441.3</v>
      </c>
    </row>
    <row r="59" spans="1:15" s="26" customFormat="1" ht="26.4" x14ac:dyDescent="0.25">
      <c r="A59" s="70">
        <v>34</v>
      </c>
      <c r="B59" s="72" t="s">
        <v>356</v>
      </c>
      <c r="C59" s="73" t="s">
        <v>306</v>
      </c>
      <c r="D59" s="74" t="s">
        <v>357</v>
      </c>
      <c r="E59" s="75">
        <v>1200</v>
      </c>
      <c r="F59" s="74">
        <v>138312</v>
      </c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5"/>
        <v>1200</v>
      </c>
      <c r="O59" s="25">
        <f t="shared" si="6"/>
        <v>138312</v>
      </c>
    </row>
    <row r="60" spans="1:15" s="26" customFormat="1" ht="13.2" x14ac:dyDescent="0.25">
      <c r="A60" s="70">
        <v>35</v>
      </c>
      <c r="B60" s="72" t="s">
        <v>358</v>
      </c>
      <c r="C60" s="73" t="s">
        <v>306</v>
      </c>
      <c r="D60" s="74">
        <v>27</v>
      </c>
      <c r="E60" s="75">
        <v>1500</v>
      </c>
      <c r="F60" s="74">
        <v>40500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si="5"/>
        <v>1500</v>
      </c>
      <c r="O60" s="25">
        <f t="shared" si="6"/>
        <v>40500</v>
      </c>
    </row>
    <row r="61" spans="1:15" s="26" customFormat="1" ht="39.6" x14ac:dyDescent="0.25">
      <c r="A61" s="70">
        <v>36</v>
      </c>
      <c r="B61" s="72" t="s">
        <v>359</v>
      </c>
      <c r="C61" s="73" t="s">
        <v>360</v>
      </c>
      <c r="D61" s="74" t="s">
        <v>361</v>
      </c>
      <c r="E61" s="75">
        <v>44</v>
      </c>
      <c r="F61" s="74">
        <v>957509.08000000007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si="5"/>
        <v>44</v>
      </c>
      <c r="O61" s="25">
        <f t="shared" si="6"/>
        <v>957509.08000000007</v>
      </c>
    </row>
    <row r="62" spans="1:15" s="26" customFormat="1" ht="26.4" x14ac:dyDescent="0.25">
      <c r="A62" s="70">
        <v>37</v>
      </c>
      <c r="B62" s="72" t="s">
        <v>362</v>
      </c>
      <c r="C62" s="73" t="s">
        <v>319</v>
      </c>
      <c r="D62" s="74" t="s">
        <v>363</v>
      </c>
      <c r="E62" s="75">
        <v>12</v>
      </c>
      <c r="F62" s="74">
        <v>737.16000000000008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5"/>
        <v>12</v>
      </c>
      <c r="O62" s="25">
        <f t="shared" si="6"/>
        <v>737.16000000000008</v>
      </c>
    </row>
    <row r="63" spans="1:15" s="26" customFormat="1" ht="13.2" x14ac:dyDescent="0.25">
      <c r="A63" s="70">
        <v>38</v>
      </c>
      <c r="B63" s="72" t="s">
        <v>364</v>
      </c>
      <c r="C63" s="73" t="s">
        <v>306</v>
      </c>
      <c r="D63" s="74" t="s">
        <v>365</v>
      </c>
      <c r="E63" s="75">
        <v>1375</v>
      </c>
      <c r="F63" s="74">
        <v>7672.5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5"/>
        <v>1375</v>
      </c>
      <c r="O63" s="25">
        <f t="shared" si="6"/>
        <v>7672.5</v>
      </c>
    </row>
    <row r="64" spans="1:15" s="26" customFormat="1" ht="26.4" x14ac:dyDescent="0.25">
      <c r="A64" s="70">
        <v>39</v>
      </c>
      <c r="B64" s="72" t="s">
        <v>366</v>
      </c>
      <c r="C64" s="73" t="s">
        <v>334</v>
      </c>
      <c r="D64" s="74" t="s">
        <v>367</v>
      </c>
      <c r="E64" s="75">
        <v>5962</v>
      </c>
      <c r="F64" s="74">
        <v>76414.960000000006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5"/>
        <v>5962</v>
      </c>
      <c r="O64" s="25">
        <f t="shared" si="6"/>
        <v>76414.960000000006</v>
      </c>
    </row>
    <row r="65" spans="1:15" s="26" customFormat="1" ht="26.4" x14ac:dyDescent="0.25">
      <c r="A65" s="70">
        <v>40</v>
      </c>
      <c r="B65" s="72" t="s">
        <v>368</v>
      </c>
      <c r="C65" s="73" t="s">
        <v>334</v>
      </c>
      <c r="D65" s="74" t="s">
        <v>369</v>
      </c>
      <c r="E65" s="75">
        <v>2568</v>
      </c>
      <c r="F65" s="74">
        <v>146285.69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5"/>
        <v>2568</v>
      </c>
      <c r="O65" s="25">
        <f t="shared" si="6"/>
        <v>146285.69</v>
      </c>
    </row>
    <row r="66" spans="1:15" s="26" customFormat="1" ht="26.4" x14ac:dyDescent="0.25">
      <c r="A66" s="70">
        <v>41</v>
      </c>
      <c r="B66" s="72" t="s">
        <v>370</v>
      </c>
      <c r="C66" s="73" t="s">
        <v>334</v>
      </c>
      <c r="D66" s="74" t="s">
        <v>371</v>
      </c>
      <c r="E66" s="75">
        <v>120</v>
      </c>
      <c r="F66" s="74">
        <v>716.44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5"/>
        <v>120</v>
      </c>
      <c r="O66" s="25">
        <f t="shared" si="6"/>
        <v>716.44</v>
      </c>
    </row>
    <row r="67" spans="1:15" s="26" customFormat="1" ht="26.4" x14ac:dyDescent="0.25">
      <c r="A67" s="70">
        <v>42</v>
      </c>
      <c r="B67" s="72" t="s">
        <v>372</v>
      </c>
      <c r="C67" s="73" t="s">
        <v>334</v>
      </c>
      <c r="D67" s="74" t="s">
        <v>373</v>
      </c>
      <c r="E67" s="75">
        <v>236</v>
      </c>
      <c r="F67" s="74">
        <v>1478.8200000000002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si="5"/>
        <v>236</v>
      </c>
      <c r="O67" s="25">
        <f t="shared" si="6"/>
        <v>1478.8200000000002</v>
      </c>
    </row>
    <row r="68" spans="1:15" s="26" customFormat="1" ht="26.4" x14ac:dyDescent="0.25">
      <c r="A68" s="70">
        <v>43</v>
      </c>
      <c r="B68" s="72" t="s">
        <v>374</v>
      </c>
      <c r="C68" s="73" t="s">
        <v>334</v>
      </c>
      <c r="D68" s="74" t="s">
        <v>375</v>
      </c>
      <c r="E68" s="75">
        <v>1380</v>
      </c>
      <c r="F68" s="74">
        <v>16852.79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5"/>
        <v>1380</v>
      </c>
      <c r="O68" s="25">
        <f t="shared" si="6"/>
        <v>16852.79</v>
      </c>
    </row>
    <row r="69" spans="1:15" s="26" customFormat="1" ht="26.4" x14ac:dyDescent="0.25">
      <c r="A69" s="70">
        <v>44</v>
      </c>
      <c r="B69" s="72" t="s">
        <v>376</v>
      </c>
      <c r="C69" s="73" t="s">
        <v>334</v>
      </c>
      <c r="D69" s="74" t="s">
        <v>377</v>
      </c>
      <c r="E69" s="75">
        <v>600</v>
      </c>
      <c r="F69" s="74">
        <v>32565.800000000003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5"/>
        <v>600</v>
      </c>
      <c r="O69" s="25">
        <f t="shared" si="6"/>
        <v>32565.800000000003</v>
      </c>
    </row>
    <row r="70" spans="1:15" s="17" customFormat="1" ht="13.5" customHeight="1" thickBot="1" x14ac:dyDescent="0.3"/>
    <row r="71" spans="1:15" s="17" customFormat="1" ht="26.25" customHeight="1" x14ac:dyDescent="0.25">
      <c r="A71" s="92" t="s">
        <v>139</v>
      </c>
      <c r="B71" s="86" t="s">
        <v>32</v>
      </c>
      <c r="C71" s="97" t="s">
        <v>141</v>
      </c>
      <c r="D71" s="86" t="s">
        <v>142</v>
      </c>
      <c r="E71" s="86" t="s">
        <v>413</v>
      </c>
      <c r="F71" s="86"/>
      <c r="G71" s="87" t="s">
        <v>146</v>
      </c>
    </row>
    <row r="72" spans="1:15" s="17" customFormat="1" ht="12.75" customHeight="1" x14ac:dyDescent="0.25">
      <c r="A72" s="93"/>
      <c r="B72" s="95"/>
      <c r="C72" s="98"/>
      <c r="D72" s="95"/>
      <c r="E72" s="90" t="s">
        <v>147</v>
      </c>
      <c r="F72" s="90" t="s">
        <v>148</v>
      </c>
      <c r="G72" s="88"/>
    </row>
    <row r="73" spans="1:15" s="17" customFormat="1" ht="13.5" customHeight="1" thickBot="1" x14ac:dyDescent="0.3">
      <c r="A73" s="94"/>
      <c r="B73" s="96"/>
      <c r="C73" s="99"/>
      <c r="D73" s="96"/>
      <c r="E73" s="91"/>
      <c r="F73" s="91"/>
      <c r="G73" s="89"/>
    </row>
    <row r="74" spans="1:15" s="26" customFormat="1" ht="13.2" x14ac:dyDescent="0.25">
      <c r="A74" s="70">
        <v>45</v>
      </c>
      <c r="B74" s="72" t="s">
        <v>378</v>
      </c>
      <c r="C74" s="73" t="s">
        <v>298</v>
      </c>
      <c r="D74" s="74" t="s">
        <v>379</v>
      </c>
      <c r="E74" s="75">
        <v>102</v>
      </c>
      <c r="F74" s="74">
        <v>1377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ref="N74:O80" si="7">E74</f>
        <v>102</v>
      </c>
      <c r="O74" s="25">
        <f t="shared" si="7"/>
        <v>1377</v>
      </c>
    </row>
    <row r="75" spans="1:15" s="26" customFormat="1" ht="26.4" x14ac:dyDescent="0.25">
      <c r="A75" s="70">
        <v>46</v>
      </c>
      <c r="B75" s="72" t="s">
        <v>380</v>
      </c>
      <c r="C75" s="73" t="s">
        <v>319</v>
      </c>
      <c r="D75" s="74" t="s">
        <v>381</v>
      </c>
      <c r="E75" s="75">
        <v>200</v>
      </c>
      <c r="F75" s="74">
        <v>12746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7"/>
        <v>200</v>
      </c>
      <c r="O75" s="25">
        <f t="shared" si="7"/>
        <v>12746</v>
      </c>
    </row>
    <row r="76" spans="1:15" s="26" customFormat="1" ht="26.4" x14ac:dyDescent="0.25">
      <c r="A76" s="70">
        <v>47</v>
      </c>
      <c r="B76" s="72" t="s">
        <v>382</v>
      </c>
      <c r="C76" s="73" t="s">
        <v>306</v>
      </c>
      <c r="D76" s="74">
        <v>167</v>
      </c>
      <c r="E76" s="75">
        <v>40</v>
      </c>
      <c r="F76" s="74">
        <v>6680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7"/>
        <v>40</v>
      </c>
      <c r="O76" s="25">
        <f t="shared" si="7"/>
        <v>6680</v>
      </c>
    </row>
    <row r="77" spans="1:15" s="26" customFormat="1" ht="52.8" x14ac:dyDescent="0.25">
      <c r="A77" s="70">
        <v>48</v>
      </c>
      <c r="B77" s="72" t="s">
        <v>383</v>
      </c>
      <c r="C77" s="73" t="s">
        <v>306</v>
      </c>
      <c r="D77" s="74">
        <v>148</v>
      </c>
      <c r="E77" s="75"/>
      <c r="F77" s="74"/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si="7"/>
        <v>0</v>
      </c>
      <c r="O77" s="25">
        <f t="shared" si="7"/>
        <v>0</v>
      </c>
    </row>
    <row r="78" spans="1:15" s="26" customFormat="1" ht="13.2" x14ac:dyDescent="0.25">
      <c r="A78" s="70">
        <v>49</v>
      </c>
      <c r="B78" s="72" t="s">
        <v>384</v>
      </c>
      <c r="C78" s="73" t="s">
        <v>306</v>
      </c>
      <c r="D78" s="74" t="s">
        <v>385</v>
      </c>
      <c r="E78" s="75"/>
      <c r="F78" s="74"/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7"/>
        <v>0</v>
      </c>
      <c r="O78" s="25">
        <f t="shared" si="7"/>
        <v>0</v>
      </c>
    </row>
    <row r="79" spans="1:15" s="26" customFormat="1" ht="13.2" x14ac:dyDescent="0.25">
      <c r="A79" s="70">
        <v>50</v>
      </c>
      <c r="B79" s="72" t="s">
        <v>386</v>
      </c>
      <c r="C79" s="73" t="s">
        <v>306</v>
      </c>
      <c r="D79" s="74" t="s">
        <v>387</v>
      </c>
      <c r="E79" s="75"/>
      <c r="F79" s="74"/>
      <c r="G79" s="76"/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>
        <f t="shared" si="7"/>
        <v>0</v>
      </c>
      <c r="O79" s="25">
        <f t="shared" si="7"/>
        <v>0</v>
      </c>
    </row>
    <row r="80" spans="1:15" s="26" customFormat="1" ht="13.8" thickBot="1" x14ac:dyDescent="0.3">
      <c r="A80" s="70">
        <v>51</v>
      </c>
      <c r="B80" s="72" t="s">
        <v>388</v>
      </c>
      <c r="C80" s="73" t="s">
        <v>306</v>
      </c>
      <c r="D80" s="74" t="s">
        <v>389</v>
      </c>
      <c r="E80" s="75">
        <v>1340</v>
      </c>
      <c r="F80" s="74">
        <v>1715.2</v>
      </c>
      <c r="G80" s="76"/>
      <c r="H80" s="25" t="e">
        <f>#REF!</f>
        <v>#REF!</v>
      </c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25">
        <f t="shared" si="7"/>
        <v>1340</v>
      </c>
      <c r="O80" s="25">
        <f t="shared" si="7"/>
        <v>1715.2</v>
      </c>
    </row>
    <row r="81" spans="1:16" s="17" customFormat="1" ht="13.8" thickBot="1" x14ac:dyDescent="0.3">
      <c r="A81" s="27"/>
      <c r="B81" s="29"/>
      <c r="C81" s="29"/>
      <c r="D81" s="30"/>
      <c r="E81" s="31">
        <f>SUM(Лист1!N5:N80)</f>
        <v>53143</v>
      </c>
      <c r="F81" s="32">
        <f>SUM(Лист1!O5:O80)</f>
        <v>5654352.7600000007</v>
      </c>
      <c r="G81" s="33"/>
    </row>
    <row r="82" spans="1:16" s="24" customFormat="1" ht="15" customHeight="1" thickBot="1" x14ac:dyDescent="0.3">
      <c r="A82" s="85" t="s">
        <v>390</v>
      </c>
      <c r="B82" s="21"/>
      <c r="C82" s="21"/>
      <c r="D82" s="21"/>
      <c r="E82" s="22"/>
      <c r="F82" s="21"/>
      <c r="G82" s="23"/>
    </row>
    <row r="83" spans="1:16" s="24" customFormat="1" ht="15" hidden="1" customHeight="1" thickBot="1" x14ac:dyDescent="0.3">
      <c r="A83" s="79"/>
      <c r="B83" s="80"/>
      <c r="C83" s="80"/>
      <c r="D83" s="80"/>
      <c r="E83" s="81"/>
      <c r="F83" s="80"/>
      <c r="G83" s="82"/>
      <c r="P83" s="24" t="s">
        <v>293</v>
      </c>
    </row>
    <row r="84" spans="1:16" s="26" customFormat="1" ht="39.6" x14ac:dyDescent="0.25">
      <c r="A84" s="70">
        <v>1</v>
      </c>
      <c r="B84" s="72" t="s">
        <v>391</v>
      </c>
      <c r="C84" s="73" t="s">
        <v>392</v>
      </c>
      <c r="D84" s="74" t="s">
        <v>393</v>
      </c>
      <c r="E84" s="75">
        <v>1605</v>
      </c>
      <c r="F84" s="74">
        <v>872360.35000000009</v>
      </c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 t="shared" ref="N84:O88" si="8">E84</f>
        <v>1605</v>
      </c>
      <c r="O84" s="25">
        <f t="shared" si="8"/>
        <v>872360.35000000009</v>
      </c>
    </row>
    <row r="85" spans="1:16" s="26" customFormat="1" ht="39.6" x14ac:dyDescent="0.25">
      <c r="A85" s="70">
        <v>2</v>
      </c>
      <c r="B85" s="72" t="s">
        <v>394</v>
      </c>
      <c r="C85" s="73" t="s">
        <v>392</v>
      </c>
      <c r="D85" s="74" t="s">
        <v>393</v>
      </c>
      <c r="E85" s="75"/>
      <c r="F85" s="74"/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si="8"/>
        <v>0</v>
      </c>
      <c r="O85" s="25">
        <f t="shared" si="8"/>
        <v>0</v>
      </c>
    </row>
    <row r="86" spans="1:16" s="26" customFormat="1" ht="39.6" x14ac:dyDescent="0.25">
      <c r="A86" s="70">
        <v>3</v>
      </c>
      <c r="B86" s="72" t="s">
        <v>395</v>
      </c>
      <c r="C86" s="73" t="s">
        <v>392</v>
      </c>
      <c r="D86" s="74" t="s">
        <v>393</v>
      </c>
      <c r="E86" s="75">
        <v>135</v>
      </c>
      <c r="F86" s="74">
        <v>73376.09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si="8"/>
        <v>135</v>
      </c>
      <c r="O86" s="25">
        <f t="shared" si="8"/>
        <v>73376.09</v>
      </c>
    </row>
    <row r="87" spans="1:16" s="26" customFormat="1" ht="39.6" x14ac:dyDescent="0.25">
      <c r="A87" s="70">
        <v>4</v>
      </c>
      <c r="B87" s="72" t="s">
        <v>396</v>
      </c>
      <c r="C87" s="73" t="s">
        <v>392</v>
      </c>
      <c r="D87" s="74" t="s">
        <v>397</v>
      </c>
      <c r="E87" s="75">
        <v>370</v>
      </c>
      <c r="F87" s="74">
        <v>513123.4</v>
      </c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si="8"/>
        <v>370</v>
      </c>
      <c r="O87" s="25">
        <f t="shared" si="8"/>
        <v>513123.4</v>
      </c>
    </row>
    <row r="88" spans="1:16" s="26" customFormat="1" ht="26.4" x14ac:dyDescent="0.25">
      <c r="A88" s="70">
        <v>5</v>
      </c>
      <c r="B88" s="72" t="s">
        <v>398</v>
      </c>
      <c r="C88" s="73" t="s">
        <v>399</v>
      </c>
      <c r="D88" s="74" t="s">
        <v>400</v>
      </c>
      <c r="E88" s="75">
        <v>820</v>
      </c>
      <c r="F88" s="74">
        <v>185886.74000000002</v>
      </c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 t="shared" si="8"/>
        <v>820</v>
      </c>
      <c r="O88" s="25">
        <f t="shared" si="8"/>
        <v>185886.74000000002</v>
      </c>
    </row>
    <row r="89" spans="1:16" s="17" customFormat="1" ht="13.5" customHeight="1" thickBot="1" x14ac:dyDescent="0.3"/>
    <row r="90" spans="1:16" s="17" customFormat="1" ht="26.25" customHeight="1" x14ac:dyDescent="0.25">
      <c r="A90" s="92" t="s">
        <v>139</v>
      </c>
      <c r="B90" s="86" t="s">
        <v>32</v>
      </c>
      <c r="C90" s="97" t="s">
        <v>141</v>
      </c>
      <c r="D90" s="86" t="s">
        <v>142</v>
      </c>
      <c r="E90" s="86" t="s">
        <v>413</v>
      </c>
      <c r="F90" s="86"/>
      <c r="G90" s="87" t="s">
        <v>146</v>
      </c>
    </row>
    <row r="91" spans="1:16" s="17" customFormat="1" ht="12.75" customHeight="1" x14ac:dyDescent="0.25">
      <c r="A91" s="93"/>
      <c r="B91" s="95"/>
      <c r="C91" s="98"/>
      <c r="D91" s="95"/>
      <c r="E91" s="90" t="s">
        <v>147</v>
      </c>
      <c r="F91" s="90" t="s">
        <v>148</v>
      </c>
      <c r="G91" s="88"/>
    </row>
    <row r="92" spans="1:16" s="17" customFormat="1" ht="13.5" customHeight="1" thickBot="1" x14ac:dyDescent="0.3">
      <c r="A92" s="94"/>
      <c r="B92" s="96"/>
      <c r="C92" s="99"/>
      <c r="D92" s="96"/>
      <c r="E92" s="91"/>
      <c r="F92" s="91"/>
      <c r="G92" s="89"/>
    </row>
    <row r="93" spans="1:16" s="26" customFormat="1" ht="39.6" x14ac:dyDescent="0.25">
      <c r="A93" s="70">
        <v>6</v>
      </c>
      <c r="B93" s="72" t="s">
        <v>401</v>
      </c>
      <c r="C93" s="73" t="s">
        <v>319</v>
      </c>
      <c r="D93" s="74" t="s">
        <v>402</v>
      </c>
      <c r="E93" s="75">
        <v>21</v>
      </c>
      <c r="F93" s="74">
        <v>21650.79</v>
      </c>
      <c r="G93" s="76"/>
      <c r="H93" s="25" t="e">
        <f>#REF!</f>
        <v>#REF!</v>
      </c>
      <c r="I93" s="25" t="e">
        <f>#REF!</f>
        <v>#REF!</v>
      </c>
      <c r="J93" s="25" t="e">
        <f>#REF!</f>
        <v>#REF!</v>
      </c>
      <c r="K93" s="25" t="e">
        <f>#REF!</f>
        <v>#REF!</v>
      </c>
      <c r="L93" s="25" t="e">
        <f>#REF!</f>
        <v>#REF!</v>
      </c>
      <c r="M93" s="25" t="e">
        <f>#REF!</f>
        <v>#REF!</v>
      </c>
      <c r="N93" s="25">
        <f t="shared" ref="N93:O99" si="9">E93</f>
        <v>21</v>
      </c>
      <c r="O93" s="25">
        <f t="shared" si="9"/>
        <v>21650.79</v>
      </c>
    </row>
    <row r="94" spans="1:16" s="26" customFormat="1" ht="26.4" x14ac:dyDescent="0.25">
      <c r="A94" s="70">
        <v>7</v>
      </c>
      <c r="B94" s="72" t="s">
        <v>403</v>
      </c>
      <c r="C94" s="73" t="s">
        <v>392</v>
      </c>
      <c r="D94" s="74" t="s">
        <v>404</v>
      </c>
      <c r="E94" s="75">
        <v>1</v>
      </c>
      <c r="F94" s="74">
        <v>523.11</v>
      </c>
      <c r="G94" s="76"/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>
        <f t="shared" si="9"/>
        <v>1</v>
      </c>
      <c r="O94" s="25">
        <f t="shared" si="9"/>
        <v>523.11</v>
      </c>
    </row>
    <row r="95" spans="1:16" s="26" customFormat="1" ht="26.4" x14ac:dyDescent="0.25">
      <c r="A95" s="70">
        <v>8</v>
      </c>
      <c r="B95" s="72" t="s">
        <v>405</v>
      </c>
      <c r="C95" s="73" t="s">
        <v>298</v>
      </c>
      <c r="D95" s="74" t="s">
        <v>404</v>
      </c>
      <c r="E95" s="75">
        <v>4</v>
      </c>
      <c r="F95" s="74">
        <v>2092.44</v>
      </c>
      <c r="G95" s="76"/>
      <c r="H95" s="25" t="e">
        <f>#REF!</f>
        <v>#REF!</v>
      </c>
      <c r="I95" s="25" t="e">
        <f>#REF!</f>
        <v>#REF!</v>
      </c>
      <c r="J95" s="25" t="e">
        <f>#REF!</f>
        <v>#REF!</v>
      </c>
      <c r="K95" s="25" t="e">
        <f>#REF!</f>
        <v>#REF!</v>
      </c>
      <c r="L95" s="25" t="e">
        <f>#REF!</f>
        <v>#REF!</v>
      </c>
      <c r="M95" s="25" t="e">
        <f>#REF!</f>
        <v>#REF!</v>
      </c>
      <c r="N95" s="25">
        <f t="shared" si="9"/>
        <v>4</v>
      </c>
      <c r="O95" s="25">
        <f t="shared" si="9"/>
        <v>2092.44</v>
      </c>
    </row>
    <row r="96" spans="1:16" s="26" customFormat="1" ht="26.4" x14ac:dyDescent="0.25">
      <c r="A96" s="70">
        <v>9</v>
      </c>
      <c r="B96" s="72" t="s">
        <v>406</v>
      </c>
      <c r="C96" s="73" t="s">
        <v>392</v>
      </c>
      <c r="D96" s="74">
        <v>507</v>
      </c>
      <c r="E96" s="75">
        <v>3</v>
      </c>
      <c r="F96" s="74">
        <v>1521</v>
      </c>
      <c r="G96" s="76"/>
      <c r="H96" s="25" t="e">
        <f>#REF!</f>
        <v>#REF!</v>
      </c>
      <c r="I96" s="25" t="e">
        <f>#REF!</f>
        <v>#REF!</v>
      </c>
      <c r="J96" s="25" t="e">
        <f>#REF!</f>
        <v>#REF!</v>
      </c>
      <c r="K96" s="25" t="e">
        <f>#REF!</f>
        <v>#REF!</v>
      </c>
      <c r="L96" s="25" t="e">
        <f>#REF!</f>
        <v>#REF!</v>
      </c>
      <c r="M96" s="25" t="e">
        <f>#REF!</f>
        <v>#REF!</v>
      </c>
      <c r="N96" s="25">
        <f t="shared" si="9"/>
        <v>3</v>
      </c>
      <c r="O96" s="25">
        <f t="shared" si="9"/>
        <v>1521</v>
      </c>
    </row>
    <row r="97" spans="1:16" s="26" customFormat="1" ht="39.6" x14ac:dyDescent="0.25">
      <c r="A97" s="70">
        <v>10</v>
      </c>
      <c r="B97" s="72" t="s">
        <v>407</v>
      </c>
      <c r="C97" s="73" t="s">
        <v>334</v>
      </c>
      <c r="D97" s="74" t="s">
        <v>408</v>
      </c>
      <c r="E97" s="75">
        <v>84</v>
      </c>
      <c r="F97" s="74">
        <v>7997.67</v>
      </c>
      <c r="G97" s="76"/>
      <c r="H97" s="25" t="e">
        <f>#REF!</f>
        <v>#REF!</v>
      </c>
      <c r="I97" s="25" t="e">
        <f>#REF!</f>
        <v>#REF!</v>
      </c>
      <c r="J97" s="25" t="e">
        <f>#REF!</f>
        <v>#REF!</v>
      </c>
      <c r="K97" s="25" t="e">
        <f>#REF!</f>
        <v>#REF!</v>
      </c>
      <c r="L97" s="25" t="e">
        <f>#REF!</f>
        <v>#REF!</v>
      </c>
      <c r="M97" s="25" t="e">
        <f>#REF!</f>
        <v>#REF!</v>
      </c>
      <c r="N97" s="25">
        <f t="shared" si="9"/>
        <v>84</v>
      </c>
      <c r="O97" s="25">
        <f t="shared" si="9"/>
        <v>7997.67</v>
      </c>
    </row>
    <row r="98" spans="1:16" s="26" customFormat="1" ht="39.6" x14ac:dyDescent="0.25">
      <c r="A98" s="70">
        <v>11</v>
      </c>
      <c r="B98" s="72" t="s">
        <v>409</v>
      </c>
      <c r="C98" s="73" t="s">
        <v>334</v>
      </c>
      <c r="D98" s="74" t="s">
        <v>408</v>
      </c>
      <c r="E98" s="75">
        <v>709</v>
      </c>
      <c r="F98" s="74">
        <v>67504.180000000008</v>
      </c>
      <c r="G98" s="76"/>
      <c r="H98" s="25" t="e">
        <f>#REF!</f>
        <v>#REF!</v>
      </c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>
        <f t="shared" si="9"/>
        <v>709</v>
      </c>
      <c r="O98" s="25">
        <f t="shared" si="9"/>
        <v>67504.180000000008</v>
      </c>
    </row>
    <row r="99" spans="1:16" s="26" customFormat="1" ht="40.200000000000003" thickBot="1" x14ac:dyDescent="0.3">
      <c r="A99" s="70">
        <v>12</v>
      </c>
      <c r="B99" s="72" t="s">
        <v>410</v>
      </c>
      <c r="C99" s="73" t="s">
        <v>306</v>
      </c>
      <c r="D99" s="74" t="s">
        <v>411</v>
      </c>
      <c r="E99" s="75">
        <v>30150</v>
      </c>
      <c r="F99" s="74">
        <v>49144.5</v>
      </c>
      <c r="G99" s="76"/>
      <c r="H99" s="25" t="e">
        <f>#REF!</f>
        <v>#REF!</v>
      </c>
      <c r="I99" s="25" t="e">
        <f>#REF!</f>
        <v>#REF!</v>
      </c>
      <c r="J99" s="25" t="e">
        <f>#REF!</f>
        <v>#REF!</v>
      </c>
      <c r="K99" s="25" t="e">
        <f>#REF!</f>
        <v>#REF!</v>
      </c>
      <c r="L99" s="25" t="e">
        <f>#REF!</f>
        <v>#REF!</v>
      </c>
      <c r="M99" s="25" t="e">
        <f>#REF!</f>
        <v>#REF!</v>
      </c>
      <c r="N99" s="25">
        <f t="shared" si="9"/>
        <v>30150</v>
      </c>
      <c r="O99" s="25">
        <f t="shared" si="9"/>
        <v>49144.5</v>
      </c>
    </row>
    <row r="100" spans="1:16" s="17" customFormat="1" ht="13.8" thickBot="1" x14ac:dyDescent="0.3">
      <c r="A100" s="27"/>
      <c r="B100" s="29"/>
      <c r="C100" s="29"/>
      <c r="D100" s="30"/>
      <c r="E100" s="31">
        <f>SUM(Лист1!N82:N99)</f>
        <v>33902</v>
      </c>
      <c r="F100" s="32">
        <f>SUM(Лист1!O82:O99)</f>
        <v>1795180.27</v>
      </c>
      <c r="G100" s="33"/>
    </row>
    <row r="101" spans="1:16" s="24" customFormat="1" ht="15" customHeight="1" thickBot="1" x14ac:dyDescent="0.3">
      <c r="A101" s="85" t="s">
        <v>414</v>
      </c>
      <c r="B101" s="21"/>
      <c r="C101" s="21"/>
      <c r="D101" s="21"/>
      <c r="E101" s="22"/>
      <c r="F101" s="21"/>
      <c r="G101" s="23"/>
    </row>
    <row r="102" spans="1:16" s="24" customFormat="1" ht="15" hidden="1" customHeight="1" thickBot="1" x14ac:dyDescent="0.3">
      <c r="A102" s="79"/>
      <c r="B102" s="80"/>
      <c r="C102" s="80"/>
      <c r="D102" s="80"/>
      <c r="E102" s="81"/>
      <c r="F102" s="80"/>
      <c r="G102" s="82"/>
      <c r="P102" s="24" t="s">
        <v>293</v>
      </c>
    </row>
    <row r="103" spans="1:16" s="26" customFormat="1" ht="26.4" x14ac:dyDescent="0.25">
      <c r="A103" s="70">
        <v>1</v>
      </c>
      <c r="B103" s="72" t="s">
        <v>318</v>
      </c>
      <c r="C103" s="73" t="s">
        <v>319</v>
      </c>
      <c r="D103" s="74" t="s">
        <v>320</v>
      </c>
      <c r="E103" s="75">
        <v>3</v>
      </c>
      <c r="F103" s="74">
        <v>2275.23</v>
      </c>
      <c r="G103" s="76"/>
      <c r="H103" s="25" t="e">
        <f>#REF!</f>
        <v>#REF!</v>
      </c>
      <c r="I103" s="25" t="e">
        <f>#REF!</f>
        <v>#REF!</v>
      </c>
      <c r="J103" s="25" t="e">
        <f>#REF!</f>
        <v>#REF!</v>
      </c>
      <c r="K103" s="25" t="e">
        <f>#REF!</f>
        <v>#REF!</v>
      </c>
      <c r="L103" s="25" t="e">
        <f>#REF!</f>
        <v>#REF!</v>
      </c>
      <c r="M103" s="25" t="e">
        <f>#REF!</f>
        <v>#REF!</v>
      </c>
      <c r="N103" s="25">
        <f t="shared" ref="N103:O105" si="10">E103</f>
        <v>3</v>
      </c>
      <c r="O103" s="25">
        <f t="shared" si="10"/>
        <v>2275.23</v>
      </c>
    </row>
    <row r="104" spans="1:16" s="26" customFormat="1" ht="13.2" x14ac:dyDescent="0.25">
      <c r="A104" s="70">
        <v>2</v>
      </c>
      <c r="B104" s="72" t="s">
        <v>350</v>
      </c>
      <c r="C104" s="73" t="s">
        <v>306</v>
      </c>
      <c r="D104" s="74" t="s">
        <v>351</v>
      </c>
      <c r="E104" s="75">
        <v>3130</v>
      </c>
      <c r="F104" s="74">
        <v>32395.5</v>
      </c>
      <c r="G104" s="76"/>
      <c r="H104" s="25" t="e">
        <f>#REF!</f>
        <v>#REF!</v>
      </c>
      <c r="I104" s="25" t="e">
        <f>#REF!</f>
        <v>#REF!</v>
      </c>
      <c r="J104" s="25" t="e">
        <f>#REF!</f>
        <v>#REF!</v>
      </c>
      <c r="K104" s="25" t="e">
        <f>#REF!</f>
        <v>#REF!</v>
      </c>
      <c r="L104" s="25" t="e">
        <f>#REF!</f>
        <v>#REF!</v>
      </c>
      <c r="M104" s="25" t="e">
        <f>#REF!</f>
        <v>#REF!</v>
      </c>
      <c r="N104" s="25">
        <f t="shared" si="10"/>
        <v>3130</v>
      </c>
      <c r="O104" s="25">
        <f t="shared" si="10"/>
        <v>32395.5</v>
      </c>
    </row>
    <row r="105" spans="1:16" s="26" customFormat="1" ht="27" thickBot="1" x14ac:dyDescent="0.3">
      <c r="A105" s="70">
        <v>3</v>
      </c>
      <c r="B105" s="72" t="s">
        <v>356</v>
      </c>
      <c r="C105" s="73" t="s">
        <v>306</v>
      </c>
      <c r="D105" s="74" t="s">
        <v>357</v>
      </c>
      <c r="E105" s="75">
        <v>929</v>
      </c>
      <c r="F105" s="74">
        <v>107076.54000000001</v>
      </c>
      <c r="G105" s="76"/>
      <c r="H105" s="25" t="e">
        <f>#REF!</f>
        <v>#REF!</v>
      </c>
      <c r="I105" s="25" t="e">
        <f>#REF!</f>
        <v>#REF!</v>
      </c>
      <c r="J105" s="25" t="e">
        <f>#REF!</f>
        <v>#REF!</v>
      </c>
      <c r="K105" s="25" t="e">
        <f>#REF!</f>
        <v>#REF!</v>
      </c>
      <c r="L105" s="25" t="e">
        <f>#REF!</f>
        <v>#REF!</v>
      </c>
      <c r="M105" s="25" t="e">
        <f>#REF!</f>
        <v>#REF!</v>
      </c>
      <c r="N105" s="25">
        <f t="shared" si="10"/>
        <v>929</v>
      </c>
      <c r="O105" s="25">
        <f t="shared" si="10"/>
        <v>107076.54000000001</v>
      </c>
    </row>
    <row r="106" spans="1:16" s="17" customFormat="1" ht="13.8" thickBot="1" x14ac:dyDescent="0.3">
      <c r="A106" s="27"/>
      <c r="B106" s="29"/>
      <c r="C106" s="29"/>
      <c r="D106" s="30"/>
      <c r="E106" s="31">
        <f>SUM(Лист1!N101:N105)</f>
        <v>4062</v>
      </c>
      <c r="F106" s="32">
        <f>SUM(Лист1!O101:O105)</f>
        <v>141747.27000000002</v>
      </c>
      <c r="G106" s="33"/>
    </row>
    <row r="107" spans="1:16" s="17" customFormat="1" ht="13.8" thickBot="1" x14ac:dyDescent="0.3">
      <c r="A107" s="35"/>
      <c r="B107" s="29"/>
      <c r="C107" s="29"/>
      <c r="D107" s="30"/>
      <c r="E107" s="31">
        <f>SUM(Лист1!N5:N106)</f>
        <v>91107</v>
      </c>
      <c r="F107" s="32">
        <f>SUM(Лист1!O5:O106)</f>
        <v>7591280.3000000026</v>
      </c>
      <c r="G107" s="33"/>
    </row>
    <row r="108" spans="1:16" s="17" customFormat="1" ht="13.2" x14ac:dyDescent="0.25"/>
  </sheetData>
  <mergeCells count="56">
    <mergeCell ref="A5:A7"/>
    <mergeCell ref="B5:B7"/>
    <mergeCell ref="C5:C7"/>
    <mergeCell ref="F6:F7"/>
    <mergeCell ref="D5:D7"/>
    <mergeCell ref="E5:F5"/>
    <mergeCell ref="G5:G7"/>
    <mergeCell ref="E6:E7"/>
    <mergeCell ref="E20:F20"/>
    <mergeCell ref="G20:G22"/>
    <mergeCell ref="E21:E22"/>
    <mergeCell ref="F21:F22"/>
    <mergeCell ref="A20:A22"/>
    <mergeCell ref="B20:B22"/>
    <mergeCell ref="C20:C22"/>
    <mergeCell ref="D20:D22"/>
    <mergeCell ref="E31:F31"/>
    <mergeCell ref="G31:G33"/>
    <mergeCell ref="E32:E33"/>
    <mergeCell ref="F32:F33"/>
    <mergeCell ref="A31:A33"/>
    <mergeCell ref="B31:B33"/>
    <mergeCell ref="C31:C33"/>
    <mergeCell ref="D31:D33"/>
    <mergeCell ref="E41:F41"/>
    <mergeCell ref="G41:G43"/>
    <mergeCell ref="E42:E43"/>
    <mergeCell ref="F42:F43"/>
    <mergeCell ref="A41:A43"/>
    <mergeCell ref="B41:B43"/>
    <mergeCell ref="C41:C43"/>
    <mergeCell ref="D41:D43"/>
    <mergeCell ref="E53:F53"/>
    <mergeCell ref="G53:G55"/>
    <mergeCell ref="E54:E55"/>
    <mergeCell ref="F54:F55"/>
    <mergeCell ref="A53:A55"/>
    <mergeCell ref="B53:B55"/>
    <mergeCell ref="C53:C55"/>
    <mergeCell ref="D53:D55"/>
    <mergeCell ref="E71:F71"/>
    <mergeCell ref="G71:G73"/>
    <mergeCell ref="E72:E73"/>
    <mergeCell ref="F72:F73"/>
    <mergeCell ref="A71:A73"/>
    <mergeCell ref="B71:B73"/>
    <mergeCell ref="C71:C73"/>
    <mergeCell ref="D71:D73"/>
    <mergeCell ref="E90:F90"/>
    <mergeCell ref="G90:G92"/>
    <mergeCell ref="E91:E92"/>
    <mergeCell ref="F91:F92"/>
    <mergeCell ref="A90:A92"/>
    <mergeCell ref="B90:B92"/>
    <mergeCell ref="C90:C92"/>
    <mergeCell ref="D90:D92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7" manualBreakCount="7">
    <brk id="18" max="16383" man="1"/>
    <brk id="29" max="16383" man="1"/>
    <brk id="39" max="16383" man="1"/>
    <brk id="51" max="16383" man="1"/>
    <brk id="69" max="16383" man="1"/>
    <brk id="88" max="16383" man="1"/>
    <brk id="10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B30" s="1" t="s">
        <v>28</v>
      </c>
      <c r="D30" s="1" t="s">
        <v>32</v>
      </c>
      <c r="E30" s="2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0"/>
      <c r="B1" s="101"/>
      <c r="C1" s="101"/>
      <c r="M1" s="11" t="s">
        <v>131</v>
      </c>
    </row>
    <row r="2" spans="1:14" s="10" customFormat="1" ht="12.9" customHeight="1" x14ac:dyDescent="0.25">
      <c r="A2" s="102"/>
      <c r="B2" s="102"/>
      <c r="C2" s="102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3" t="s">
        <v>133</v>
      </c>
      <c r="B3" s="103"/>
      <c r="C3" s="103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2" t="s">
        <v>139</v>
      </c>
      <c r="B11" s="86" t="s">
        <v>140</v>
      </c>
      <c r="C11" s="86" t="s">
        <v>32</v>
      </c>
      <c r="D11" s="97" t="s">
        <v>141</v>
      </c>
      <c r="E11" s="86" t="s">
        <v>142</v>
      </c>
      <c r="F11" s="86" t="s">
        <v>143</v>
      </c>
      <c r="G11" s="86"/>
      <c r="H11" s="86" t="s">
        <v>144</v>
      </c>
      <c r="I11" s="86"/>
      <c r="J11" s="86"/>
      <c r="K11" s="86"/>
      <c r="L11" s="86" t="s">
        <v>145</v>
      </c>
      <c r="M11" s="86"/>
      <c r="N11" s="87" t="s">
        <v>146</v>
      </c>
    </row>
    <row r="12" spans="1:14" x14ac:dyDescent="0.25">
      <c r="A12" s="93"/>
      <c r="B12" s="95"/>
      <c r="C12" s="95"/>
      <c r="D12" s="98"/>
      <c r="E12" s="95"/>
      <c r="F12" s="95" t="s">
        <v>147</v>
      </c>
      <c r="G12" s="95" t="s">
        <v>148</v>
      </c>
      <c r="H12" s="95" t="s">
        <v>149</v>
      </c>
      <c r="I12" s="95"/>
      <c r="J12" s="104" t="s">
        <v>150</v>
      </c>
      <c r="K12" s="105"/>
      <c r="L12" s="90" t="s">
        <v>147</v>
      </c>
      <c r="M12" s="90" t="s">
        <v>148</v>
      </c>
      <c r="N12" s="88"/>
    </row>
    <row r="13" spans="1:14" ht="13.8" thickBot="1" x14ac:dyDescent="0.3">
      <c r="A13" s="94"/>
      <c r="B13" s="96"/>
      <c r="C13" s="96"/>
      <c r="D13" s="99"/>
      <c r="E13" s="96"/>
      <c r="F13" s="96"/>
      <c r="G13" s="96"/>
      <c r="H13" s="19" t="s">
        <v>147</v>
      </c>
      <c r="I13" s="19" t="s">
        <v>148</v>
      </c>
      <c r="J13" s="19" t="s">
        <v>147</v>
      </c>
      <c r="K13" s="19" t="s">
        <v>148</v>
      </c>
      <c r="L13" s="91"/>
      <c r="M13" s="91"/>
      <c r="N13" s="89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- 7 -</v>
      </c>
    </row>
    <row r="33" spans="1:14" ht="26.25" customHeight="1" x14ac:dyDescent="0.25">
      <c r="A33" s="92" t="s">
        <v>139</v>
      </c>
      <c r="B33" s="86" t="s">
        <v>140</v>
      </c>
      <c r="C33" s="86" t="str">
        <f>$C$11</f>
        <v>Найменування</v>
      </c>
      <c r="D33" s="97" t="s">
        <v>141</v>
      </c>
      <c r="E33" s="86" t="s">
        <v>142</v>
      </c>
      <c r="F33" s="86" t="str">
        <f>$F$11</f>
        <v>Залишок
на 1 ___________</v>
      </c>
      <c r="G33" s="86"/>
      <c r="H33" s="86" t="str">
        <f>$H$11</f>
        <v>Оборот за ___________________________</v>
      </c>
      <c r="I33" s="86"/>
      <c r="J33" s="86"/>
      <c r="K33" s="86"/>
      <c r="L33" s="86" t="str">
        <f>$L$11</f>
        <v>Залишок
на 1 ____________</v>
      </c>
      <c r="M33" s="86"/>
      <c r="N33" s="87" t="s">
        <v>146</v>
      </c>
    </row>
    <row r="34" spans="1:14" ht="12.75" customHeight="1" x14ac:dyDescent="0.25">
      <c r="A34" s="93"/>
      <c r="B34" s="95"/>
      <c r="C34" s="95"/>
      <c r="D34" s="98"/>
      <c r="E34" s="95"/>
      <c r="F34" s="95" t="s">
        <v>147</v>
      </c>
      <c r="G34" s="95" t="s">
        <v>148</v>
      </c>
      <c r="H34" s="95" t="s">
        <v>149</v>
      </c>
      <c r="I34" s="95"/>
      <c r="J34" s="104" t="s">
        <v>150</v>
      </c>
      <c r="K34" s="105"/>
      <c r="L34" s="90" t="s">
        <v>147</v>
      </c>
      <c r="M34" s="90" t="s">
        <v>148</v>
      </c>
      <c r="N34" s="88"/>
    </row>
    <row r="35" spans="1:14" ht="13.5" customHeight="1" thickBot="1" x14ac:dyDescent="0.3">
      <c r="A35" s="94"/>
      <c r="B35" s="96"/>
      <c r="C35" s="96"/>
      <c r="D35" s="99"/>
      <c r="E35" s="96"/>
      <c r="F35" s="96"/>
      <c r="G35" s="96"/>
      <c r="H35" s="19" t="s">
        <v>147</v>
      </c>
      <c r="I35" s="19" t="s">
        <v>148</v>
      </c>
      <c r="J35" s="19" t="s">
        <v>147</v>
      </c>
      <c r="K35" s="19" t="s">
        <v>148</v>
      </c>
      <c r="L35" s="91"/>
      <c r="M35" s="91"/>
      <c r="N35" s="89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2020-07-29T06:22:04Z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