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10</definedName>
    <definedName name="MPageCount">11</definedName>
    <definedName name="MPageRange" hidden="1">Лист1!$A$132:$A$144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4" i="4"/>
  <c r="I124" i="4"/>
  <c r="J124" i="4"/>
  <c r="K124" i="4"/>
  <c r="L124" i="4"/>
  <c r="M124" i="4"/>
  <c r="N124" i="4"/>
  <c r="O124" i="4"/>
  <c r="H126" i="4"/>
  <c r="I126" i="4"/>
  <c r="J126" i="4"/>
  <c r="K126" i="4"/>
  <c r="L126" i="4"/>
  <c r="M126" i="4"/>
  <c r="N126" i="4"/>
  <c r="O126" i="4"/>
  <c r="H127" i="4"/>
  <c r="I127" i="4"/>
  <c r="J127" i="4"/>
  <c r="K127" i="4"/>
  <c r="L127" i="4"/>
  <c r="M127" i="4"/>
  <c r="N127" i="4"/>
  <c r="O127" i="4"/>
  <c r="H128" i="4"/>
  <c r="I128" i="4"/>
  <c r="J128" i="4"/>
  <c r="K128" i="4"/>
  <c r="L128" i="4"/>
  <c r="M128" i="4"/>
  <c r="N128" i="4"/>
  <c r="O128" i="4"/>
  <c r="H129" i="4"/>
  <c r="I129" i="4"/>
  <c r="J129" i="4"/>
  <c r="K129" i="4"/>
  <c r="L129" i="4"/>
  <c r="M129" i="4"/>
  <c r="N129" i="4"/>
  <c r="O129" i="4"/>
  <c r="H130" i="4"/>
  <c r="I130" i="4"/>
  <c r="J130" i="4"/>
  <c r="K130" i="4"/>
  <c r="L130" i="4"/>
  <c r="M130" i="4"/>
  <c r="N130" i="4"/>
  <c r="O130" i="4"/>
  <c r="H131" i="4"/>
  <c r="I131" i="4"/>
  <c r="J131" i="4"/>
  <c r="K131" i="4"/>
  <c r="L131" i="4"/>
  <c r="M131" i="4"/>
  <c r="N131" i="4"/>
  <c r="O131" i="4"/>
  <c r="H136" i="4"/>
  <c r="I136" i="4"/>
  <c r="J136" i="4"/>
  <c r="K136" i="4"/>
  <c r="L136" i="4"/>
  <c r="M136" i="4"/>
  <c r="N136" i="4"/>
  <c r="O136" i="4"/>
  <c r="H137" i="4"/>
  <c r="I137" i="4"/>
  <c r="J137" i="4"/>
  <c r="K137" i="4"/>
  <c r="L137" i="4"/>
  <c r="M137" i="4"/>
  <c r="N137" i="4"/>
  <c r="O137" i="4"/>
  <c r="H138" i="4"/>
  <c r="I138" i="4"/>
  <c r="J138" i="4"/>
  <c r="K138" i="4"/>
  <c r="L138" i="4"/>
  <c r="M138" i="4"/>
  <c r="N138" i="4"/>
  <c r="O138" i="4"/>
  <c r="H139" i="4"/>
  <c r="I139" i="4"/>
  <c r="J139" i="4"/>
  <c r="K139" i="4"/>
  <c r="L139" i="4"/>
  <c r="M139" i="4"/>
  <c r="N139" i="4"/>
  <c r="O139" i="4"/>
  <c r="H140" i="4"/>
  <c r="I140" i="4"/>
  <c r="J140" i="4"/>
  <c r="K140" i="4"/>
  <c r="L140" i="4"/>
  <c r="M140" i="4"/>
  <c r="N140" i="4"/>
  <c r="O140" i="4"/>
  <c r="H142" i="4"/>
  <c r="I142" i="4"/>
  <c r="J142" i="4"/>
  <c r="K142" i="4"/>
  <c r="L142" i="4"/>
  <c r="M142" i="4"/>
  <c r="N142" i="4"/>
  <c r="O142" i="4"/>
  <c r="C33" i="2"/>
  <c r="L33" i="2"/>
  <c r="H33" i="2"/>
  <c r="F33" i="2"/>
  <c r="H32" i="2"/>
  <c r="E143" i="4" l="1"/>
  <c r="F143" i="4"/>
</calcChain>
</file>

<file path=xl/sharedStrings.xml><?xml version="1.0" encoding="utf-8"?>
<sst xmlns="http://schemas.openxmlformats.org/spreadsheetml/2006/main" count="904" uniqueCount="457">
  <si>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</si>
  <si>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</si>
  <si>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</si>
  <si>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</si>
  <si>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</si>
  <si>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</si>
  <si>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</si>
  <si>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</si>
  <si>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</si>
  <si>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</si>
  <si>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</si>
  <si>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</si>
  <si>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</si>
  <si>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</si>
  <si>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</si>
  <si>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</si>
  <si>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</si>
  <si>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</si>
  <si>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</si>
  <si>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</si>
  <si>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</si>
  <si>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</si>
  <si>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</si>
  <si>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</si>
  <si>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</si>
  <si>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</si>
  <si>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</si>
  <si>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</si>
  <si>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</si>
  <si>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</si>
  <si>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</si>
  <si>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</si>
  <si>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</si>
  <si>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</si>
  <si>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</si>
  <si>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</si>
  <si>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</si>
  <si>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</si>
  <si>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</si>
  <si>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</si>
  <si>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</si>
  <si>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</si>
  <si>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</si>
  <si>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</si>
  <si>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</si>
  <si>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</si>
  <si>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</si>
  <si>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</si>
  <si>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</si>
  <si>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</si>
  <si>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</si>
  <si>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</si>
  <si>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</si>
  <si>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</si>
  <si>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</si>
  <si>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</si>
  <si>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</si>
  <si>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</si>
  <si>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</si>
  <si>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</si>
  <si>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</si>
  <si>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</si>
  <si>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</si>
  <si>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</si>
  <si>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</si>
  <si>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</si>
  <si>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</si>
  <si>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</si>
  <si>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</si>
  <si>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</si>
  <si>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</si>
  <si>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</si>
  <si>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</si>
  <si>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</si>
  <si>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</si>
  <si>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</si>
  <si>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</si>
  <si>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</si>
  <si>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</si>
  <si>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</si>
  <si>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</si>
  <si>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</si>
  <si>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</si>
  <si>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</si>
  <si>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</si>
  <si>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</si>
  <si>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</si>
  <si>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</si>
  <si>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</si>
  <si>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</si>
  <si>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</si>
  <si>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</si>
  <si>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</si>
  <si>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</si>
  <si>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</si>
  <si>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</si>
  <si>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</si>
  <si>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</si>
  <si>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</si>
  <si>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</si>
  <si>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</si>
  <si>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</si>
  <si>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</si>
  <si>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</si>
  <si>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</si>
  <si>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</si>
  <si>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</si>
  <si>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</si>
  <si>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</si>
  <si>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</si>
  <si>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</si>
  <si>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</si>
  <si>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</si>
  <si>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</si>
  <si>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</si>
  <si>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</si>
  <si>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</si>
  <si>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</si>
  <si>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</si>
  <si>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</si>
  <si>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</si>
  <si>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</si>
  <si>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</si>
  <si>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</si>
  <si>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</si>
  <si>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</si>
  <si>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</si>
  <si>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</si>
  <si>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</si>
  <si>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</si>
  <si>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</si>
  <si>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</si>
  <si>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</si>
  <si>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</si>
  <si>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</si>
  <si>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</si>
  <si>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</si>
  <si>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</si>
  <si>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</si>
  <si>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</si>
  <si>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</si>
  <si>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</si>
  <si>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</si>
  <si>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</si>
  <si>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</si>
  <si>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</si>
  <si>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</si>
  <si>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</si>
  <si>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</si>
  <si>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</si>
  <si>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</si>
  <si>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</si>
  <si>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</si>
  <si>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</si>
  <si>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</si>
  <si>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</si>
  <si>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</si>
  <si>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</si>
  <si>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</si>
  <si>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</si>
  <si>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</si>
  <si>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</si>
  <si>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</si>
  <si>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</si>
  <si>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</si>
  <si>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</si>
  <si>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</si>
  <si>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</si>
  <si>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</si>
  <si>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</si>
  <si>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</si>
  <si>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</si>
  <si>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</si>
  <si>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</si>
  <si>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</si>
  <si>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</si>
  <si>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</si>
  <si>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</si>
  <si>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</si>
  <si>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</si>
  <si>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</si>
  <si>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</si>
  <si>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</si>
  <si>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</si>
  <si>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</si>
  <si>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</si>
  <si>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</si>
  <si>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</si>
  <si>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</si>
  <si>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</si>
  <si>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</si>
  <si>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</si>
  <si>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</si>
  <si>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</si>
  <si>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</si>
  <si>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</si>
  <si>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</si>
  <si>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</si>
  <si>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</si>
  <si>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</si>
  <si>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</si>
  <si>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</si>
  <si>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</si>
  <si>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</si>
  <si>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</si>
  <si>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</si>
  <si>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</si>
  <si>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</si>
  <si>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</si>
  <si>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</si>
  <si>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</si>
  <si>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</si>
  <si>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</si>
  <si>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</si>
  <si>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</si>
  <si>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</si>
  <si>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</si>
  <si>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</si>
  <si>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</si>
  <si>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</si>
  <si>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</si>
  <si>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</si>
  <si>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</si>
  <si>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</si>
  <si>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</si>
  <si>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</si>
  <si>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</si>
  <si>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</si>
  <si>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</si>
  <si>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</si>
  <si>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</si>
  <si>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</si>
  <si>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</si>
  <si>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</si>
  <si>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</si>
  <si>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</si>
  <si>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</si>
  <si>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</si>
  <si>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</si>
  <si>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</si>
  <si>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</si>
  <si>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</si>
  <si>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</si>
  <si>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</si>
  <si>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</si>
  <si>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</si>
  <si>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</si>
  <si>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</si>
  <si>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</si>
  <si>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</si>
  <si>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</si>
  <si>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</si>
  <si>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</si>
  <si>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</si>
  <si>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</si>
  <si>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</si>
  <si>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</si>
  <si>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</si>
  <si>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</si>
  <si>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</si>
  <si>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</si>
  <si>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</si>
  <si>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</si>
  <si>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</si>
  <si>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</si>
  <si>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</si>
  <si>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</si>
  <si>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</si>
  <si>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</si>
  <si>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</si>
  <si>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</si>
  <si>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</si>
  <si>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</si>
  <si>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</si>
  <si>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</si>
  <si>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</si>
  <si>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</si>
  <si>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</si>
  <si>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</si>
  <si>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</si>
  <si>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</si>
  <si>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</si>
  <si>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</si>
  <si>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</si>
  <si>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</si>
  <si>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</si>
  <si>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</si>
  <si>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</si>
  <si>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</si>
  <si>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</si>
  <si>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</si>
  <si>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</si>
  <si>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</si>
  <si>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</si>
  <si>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</si>
  <si>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</si>
  <si>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</si>
  <si>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</si>
  <si>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Імуран,табл.,по 50мг по 25табл.у бліст.по 4 бліст.в коробці.(№ТР-44 від 15.03.2021р) </t>
  </si>
  <si>
    <t>табл</t>
  </si>
  <si>
    <t>10,07</t>
  </si>
  <si>
    <t xml:space="preserve">Інтраканальні стенди для  церебральних аневризм із широкою шийкою (№173 від 08.04.2021р.) </t>
  </si>
  <si>
    <t>шт.</t>
  </si>
  <si>
    <t xml:space="preserve">Інтродюсер (№172 від 08.04.21р) </t>
  </si>
  <si>
    <t>267,02</t>
  </si>
  <si>
    <t xml:space="preserve">АКТЕМРА концент.для  розчину для інфузій 20 мг/мл по 200 мг/10 мл у фл.№1 (№54 від 17.02.2021р) </t>
  </si>
  <si>
    <t>упак</t>
  </si>
  <si>
    <t>9269,75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</si>
  <si>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</si>
  <si>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</si>
  <si>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</si>
  <si>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</si>
  <si>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</si>
  <si>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</si>
  <si>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</si>
  <si>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</si>
  <si>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</si>
  <si>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</si>
  <si>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</si>
  <si>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11957,96</t>
  </si>
  <si>
    <t>12964,29</t>
  </si>
  <si>
    <t xml:space="preserve">Ангіографічна  голка (№172 від 08.04.2021р.) </t>
  </si>
  <si>
    <t>37,38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</si>
  <si>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</si>
  <si>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</si>
  <si>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</si>
  <si>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</si>
  <si>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</si>
  <si>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</si>
  <si>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(52 від 17.02.2021р) </t>
  </si>
  <si>
    <t>пак</t>
  </si>
  <si>
    <t>9161,40</t>
  </si>
  <si>
    <t xml:space="preserve">Біовен р-н д/інф.10% 100 мл (53 від 17.02.2021р) </t>
  </si>
  <si>
    <t xml:space="preserve">Вакцина еувакс д/проф.гепатиту В дит.0,5мл флак.н.(№381 від 23.03.2021р.) </t>
  </si>
  <si>
    <t>доз</t>
  </si>
  <si>
    <t>16,91</t>
  </si>
  <si>
    <t xml:space="preserve">Екворал  капсули по 100 мг № ТР-24 12.10.20р. </t>
  </si>
  <si>
    <t>13,89</t>
  </si>
  <si>
    <t xml:space="preserve">Експрес -тест для визначення коронавірусу SARS-CoV2 (№66 від 10.03.2021р.) </t>
  </si>
  <si>
    <t xml:space="preserve">Експрес -тести для визначення антигена коронавірусу SARS-CoV2 (стандарт COVID-19 Ag Test) нак.№64 від 25.02.21 </t>
  </si>
  <si>
    <t>148,50</t>
  </si>
  <si>
    <t xml:space="preserve">Експрес -тести для визначення антигена коронавірусу SARS-CoV2 (швидкий тест Panbio-COVID-19 антиген) нак.№ 64 від 25.02.21 </t>
  </si>
  <si>
    <t xml:space="preserve">Експрес -тести для визначення антигена коронавірусу SARS-CoV2 (швидкий хроматографічний імунофермент.аналіз для виявлен.антигенів SARS-COV-2 ,наявних у носоглотці людини нак.№ 64 від 25.02.21 </t>
  </si>
  <si>
    <t xml:space="preserve">Катетер провідниковий (№172 від 08.04.2021р.) </t>
  </si>
  <si>
    <t>8224,18</t>
  </si>
  <si>
    <t xml:space="preserve">Комплект у складі: Пристрій для нейроваскулярного ремоделювання Solitare AB.Мікрокатетер Rebar 18 </t>
  </si>
  <si>
    <t>34044,89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</si>
  <si>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</si>
  <si>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</si>
  <si>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</si>
  <si>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ізоляційний(костюм біозахисту) (№80 від 23.03.2021р.) </t>
  </si>
  <si>
    <t xml:space="preserve">Костюм біологічного  захисту (№74 від 16.03.2021р) </t>
  </si>
  <si>
    <t>896,50</t>
  </si>
  <si>
    <t xml:space="preserve">Костюм біологічного  захисту/комбінезон (багаторазовий 3,6 клас захисту) (№28 від 30.12.2020р) 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</si>
  <si>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</si>
  <si>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№18 від 17.12.2020р) </t>
  </si>
  <si>
    <t xml:space="preserve">Костюм біологічного  захисту/комбінезон(багаторазовий 3,6 класу захисту) </t>
  </si>
  <si>
    <t xml:space="preserve">Мікрокатетер Echelon ( №174 від 08. 04. 2021 р. ) </t>
  </si>
  <si>
    <t>5874,41</t>
  </si>
  <si>
    <t xml:space="preserve">Міфенакс капсули тверді по 250мг. по 10 капсул у блістері (№ТР-42 від 2 листопада 2020 р.) </t>
  </si>
  <si>
    <t>3,47</t>
  </si>
  <si>
    <t xml:space="preserve">Матеріал гемостатичний хірургічний,що розсмоктується 5,1см х 10,2 см ( №82 від 25.02.2121р.) </t>
  </si>
  <si>
    <t>1936,10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</si>
  <si>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(№82 від 01.04.2021р)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</si>
  <si>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</si>
  <si>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</si>
  <si>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</si>
  <si>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Окситоцин р-н для Ін"єкцій.5 мо/мл по 1 мл в амп. (№1392 від 07.04.2021р) </t>
  </si>
  <si>
    <t>2,18</t>
  </si>
  <si>
    <t xml:space="preserve">Пейона, р-н для інфузій та орального застосування 20мг/мл по1мл в амп.по 5амп.в уп.по 2уп.в карт. коробці (508 від 24.02.2021р.) </t>
  </si>
  <si>
    <t>150,90</t>
  </si>
  <si>
    <t xml:space="preserve">Пристрій для екстракції тромбів з мозкових артерій SRD3-4-20-10 (№175 від 08.04.2021р) </t>
  </si>
  <si>
    <t xml:space="preserve">Пристрій для екстракції тромбів з мозкових артерій SRD3-6-40-10 (№176 від 08.04.2021р) </t>
  </si>
  <si>
    <t xml:space="preserve">Провідник  HYBRID WIRE  з гідрофільним покриттям (№172 від 08.04.2021р.) </t>
  </si>
  <si>
    <t>6141,43</t>
  </si>
  <si>
    <t xml:space="preserve">Провідник з тефлоновим покриттям ( №172 від 08.04.2021р.) </t>
  </si>
  <si>
    <t>133,51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</si>
  <si>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</si>
  <si>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</si>
  <si>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</si>
  <si>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</si>
  <si>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</si>
  <si>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</si>
  <si>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</si>
  <si>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</si>
  <si>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</si>
  <si>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</si>
  <si>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Протез судини в"язаний біфуркаційний InterGard 18 мм 9 мм 50 см  (№83 від 25.02.2021р.) </t>
  </si>
  <si>
    <t>14285,50</t>
  </si>
  <si>
    <t xml:space="preserve">Протез судини в"язаний прямий InterGard 8 мм*40 см (№83 від 25.02.2021р.) </t>
  </si>
  <si>
    <t>5954,52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</si>
  <si>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</si>
  <si>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</si>
  <si>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амп.№6 (П-16894  від 19.01.2021р.) </t>
  </si>
  <si>
    <t>2604,80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</si>
  <si>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</si>
  <si>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</si>
  <si>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(№2 від 15.01.2021 р.) </t>
  </si>
  <si>
    <t>672,96</t>
  </si>
  <si>
    <t xml:space="preserve">Рукавички оглядові нестерильні (№79 від 22.03.2021р) </t>
  </si>
  <si>
    <t>пар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</si>
  <si>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</si>
  <si>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</si>
  <si>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</si>
  <si>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</si>
  <si>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</si>
  <si>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 Helix  (QC-5-20-HELIX )(№173 від 08.04.2021р.) </t>
  </si>
  <si>
    <t>6915,79</t>
  </si>
  <si>
    <t xml:space="preserve">Спіраль для емболізації  Axium Helix (QC-3-8-Helix ) (№173від 08.04.2021р. ) </t>
  </si>
  <si>
    <t xml:space="preserve">Спіраль для емболізації  Axium Helix кат.номер (QC-3-8-Helix ) (№175від 08.04.2021р. ) </t>
  </si>
  <si>
    <t>6378,96</t>
  </si>
  <si>
    <t xml:space="preserve">Спіраль для емболізації  Axium Prime Bare Platinum Soft 3 D  (№173 від 08.04.2021р.) </t>
  </si>
  <si>
    <t xml:space="preserve">Спіраль для емболізації  Axium Prime Bare Platinum Soft 3 D(АРВ-3.5-10-3D-ES)  (№175 від 08.04.2021р.) </t>
  </si>
  <si>
    <t xml:space="preserve">Спіраль для емболізації  Axium Prime Bare Platinum Soft Helix (№173 від 08.04.2021р.) </t>
  </si>
  <si>
    <t xml:space="preserve">Спіраль для емболізації  Axium Prime Frame Complex (№173 від 08.04.2021р) </t>
  </si>
  <si>
    <t xml:space="preserve">Спіраль для емболізації (№173 від 08.04.2021р.) </t>
  </si>
  <si>
    <t xml:space="preserve">Спіраль для емболізації Axium 3D (№173 від 08.04.2021р.) </t>
  </si>
  <si>
    <t xml:space="preserve">Судинний протез Dynaflo розмір 7мм*60см( №177 від 08.04.2021р.) </t>
  </si>
  <si>
    <t>11428,40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</si>
  <si>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</si>
  <si>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</si>
  <si>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</si>
  <si>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</si>
  <si>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</si>
  <si>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(№22 від 28.12.2020р) </t>
  </si>
  <si>
    <t xml:space="preserve">Халат багаторазовий (№28 від 30.12.2020р)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</si>
  <si>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</si>
  <si>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</si>
  <si>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</si>
  <si>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</si>
  <si>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</si>
  <si>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</si>
  <si>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Щиток захисний </t>
  </si>
  <si>
    <t>12,50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</si>
  <si>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</si>
  <si>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</si>
  <si>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</si>
  <si>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</si>
  <si>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</si>
  <si>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</si>
  <si>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</si>
  <si>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</si>
  <si>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</si>
  <si>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</si>
  <si>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</si>
  <si>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</si>
  <si>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</si>
  <si>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</si>
  <si>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Такрол 0,5 мг.по 7капсул у блістері. по 4 блістири в коробці (№РС-132 від 01.06.2020р.) </t>
  </si>
  <si>
    <t>95,21</t>
  </si>
  <si>
    <t xml:space="preserve">Фінголімод капсули 0,5 мг (283 від 03.02.21) </t>
  </si>
  <si>
    <t>51,06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</si>
  <si>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</si>
  <si>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</si>
  <si>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</si>
  <si>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28.04.2021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</si>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</sst>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0.6640625" customWidth="1"/>
    <col min="3" max="3" width="7.6640625" customWidth="1"/>
    <col min="4" max="4" width="12.6640625" customWidth="1"/>
    <col min="5" max="5" width="10.6640625" customWidth="1"/>
    <col min="6" max="6" width="16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456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454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455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1115</v>
      </c>
      <c r="F10" s="74">
        <v>802153.3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1115</v>
      </c>
      <c r="O10" s="25">
        <f t="shared" si="0"/>
        <v>802153.3</v>
      </c>
    </row>
    <row r="11" spans="1:16" s="26" customFormat="1" ht="39.6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/>
      <c r="F11" s="74"/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0</v>
      </c>
      <c r="O11" s="25">
        <f t="shared" si="0"/>
        <v>0</v>
      </c>
    </row>
    <row r="12" spans="1:16" s="26" customFormat="1" ht="52.8" x14ac:dyDescent="0.25">
      <c r="A12" s="70">
        <v>3</v>
      </c>
      <c r="B12" s="72" t="s">
        <v>301</v>
      </c>
      <c r="C12" s="73" t="s">
        <v>302</v>
      </c>
      <c r="D12" s="74">
        <v>34125</v>
      </c>
      <c r="E12" s="75">
        <v>2</v>
      </c>
      <c r="F12" s="74">
        <v>68250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</v>
      </c>
      <c r="O12" s="25">
        <f t="shared" si="0"/>
        <v>68250</v>
      </c>
    </row>
    <row r="13" spans="1:16" s="26" customFormat="1" ht="13.2" x14ac:dyDescent="0.25">
      <c r="A13" s="70">
        <v>4</v>
      </c>
      <c r="B13" s="72" t="s">
        <v>303</v>
      </c>
      <c r="C13" s="73" t="s">
        <v>302</v>
      </c>
      <c r="D13" s="74" t="s">
        <v>304</v>
      </c>
      <c r="E13" s="75">
        <v>200</v>
      </c>
      <c r="F13" s="74">
        <v>53404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200</v>
      </c>
      <c r="O13" s="25">
        <f t="shared" si="0"/>
        <v>53404</v>
      </c>
    </row>
    <row r="14" spans="1:16" s="26" customFormat="1" ht="52.8" x14ac:dyDescent="0.25">
      <c r="A14" s="70">
        <v>5</v>
      </c>
      <c r="B14" s="72" t="s">
        <v>305</v>
      </c>
      <c r="C14" s="73" t="s">
        <v>306</v>
      </c>
      <c r="D14" s="74" t="s">
        <v>307</v>
      </c>
      <c r="E14" s="75"/>
      <c r="F14" s="74"/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0</v>
      </c>
      <c r="O14" s="25">
        <f t="shared" si="0"/>
        <v>0</v>
      </c>
    </row>
    <row r="15" spans="1:16" s="26" customFormat="1" ht="39.6" x14ac:dyDescent="0.25">
      <c r="A15" s="70">
        <v>6</v>
      </c>
      <c r="B15" s="72" t="s">
        <v>308</v>
      </c>
      <c r="C15" s="73" t="s">
        <v>309</v>
      </c>
      <c r="D15" s="74" t="s">
        <v>310</v>
      </c>
      <c r="E15" s="75">
        <v>350</v>
      </c>
      <c r="F15" s="74">
        <v>5288.9900000000007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350</v>
      </c>
      <c r="O15" s="25">
        <f t="shared" si="0"/>
        <v>5288.9900000000007</v>
      </c>
    </row>
    <row r="16" spans="1:16" s="26" customFormat="1" ht="39.6" x14ac:dyDescent="0.25">
      <c r="A16" s="70">
        <v>7</v>
      </c>
      <c r="B16" s="72" t="s">
        <v>311</v>
      </c>
      <c r="C16" s="73" t="s">
        <v>309</v>
      </c>
      <c r="D16" s="74" t="s">
        <v>312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0</v>
      </c>
      <c r="O16" s="25">
        <f t="shared" si="0"/>
        <v>0</v>
      </c>
    </row>
    <row r="17" spans="1:15" s="17" customFormat="1" ht="13.5" customHeight="1" thickBot="1" x14ac:dyDescent="0.3"/>
    <row r="18" spans="1:15" s="17" customFormat="1" ht="26.25" customHeight="1" x14ac:dyDescent="0.25">
      <c r="A18" s="94" t="s">
        <v>139</v>
      </c>
      <c r="B18" s="88" t="s">
        <v>32</v>
      </c>
      <c r="C18" s="99" t="s">
        <v>141</v>
      </c>
      <c r="D18" s="88" t="s">
        <v>142</v>
      </c>
      <c r="E18" s="88" t="s">
        <v>455</v>
      </c>
      <c r="F18" s="88"/>
      <c r="G18" s="89" t="s">
        <v>146</v>
      </c>
    </row>
    <row r="19" spans="1:15" s="17" customFormat="1" ht="12.75" customHeight="1" x14ac:dyDescent="0.25">
      <c r="A19" s="95"/>
      <c r="B19" s="97"/>
      <c r="C19" s="100"/>
      <c r="D19" s="97"/>
      <c r="E19" s="92" t="s">
        <v>147</v>
      </c>
      <c r="F19" s="92" t="s">
        <v>148</v>
      </c>
      <c r="G19" s="90"/>
    </row>
    <row r="20" spans="1:15" s="17" customFormat="1" ht="13.5" customHeight="1" thickBot="1" x14ac:dyDescent="0.3">
      <c r="A20" s="96"/>
      <c r="B20" s="98"/>
      <c r="C20" s="101"/>
      <c r="D20" s="98"/>
      <c r="E20" s="93"/>
      <c r="F20" s="93"/>
      <c r="G20" s="91"/>
    </row>
    <row r="21" spans="1:15" s="26" customFormat="1" ht="13.2" x14ac:dyDescent="0.25">
      <c r="A21" s="70">
        <v>8</v>
      </c>
      <c r="B21" s="72" t="s">
        <v>313</v>
      </c>
      <c r="C21" s="73" t="s">
        <v>296</v>
      </c>
      <c r="D21" s="74" t="s">
        <v>314</v>
      </c>
      <c r="E21" s="75">
        <v>20</v>
      </c>
      <c r="F21" s="74">
        <v>118.08000000000001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N31" si="1">E21</f>
        <v>20</v>
      </c>
      <c r="O21" s="25">
        <f t="shared" ref="O21:O31" si="2">F21</f>
        <v>118.08000000000001</v>
      </c>
    </row>
    <row r="22" spans="1:15" s="26" customFormat="1" ht="52.8" x14ac:dyDescent="0.25">
      <c r="A22" s="70">
        <v>9</v>
      </c>
      <c r="B22" s="72" t="s">
        <v>315</v>
      </c>
      <c r="C22" s="73" t="s">
        <v>316</v>
      </c>
      <c r="D22" s="74" t="s">
        <v>317</v>
      </c>
      <c r="E22" s="75">
        <v>80</v>
      </c>
      <c r="F22" s="74">
        <v>822665.60000000009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80</v>
      </c>
      <c r="O22" s="25">
        <f t="shared" si="2"/>
        <v>822665.60000000009</v>
      </c>
    </row>
    <row r="23" spans="1:15" s="26" customFormat="1" ht="26.4" x14ac:dyDescent="0.25">
      <c r="A23" s="70">
        <v>10</v>
      </c>
      <c r="B23" s="72" t="s">
        <v>318</v>
      </c>
      <c r="C23" s="73" t="s">
        <v>316</v>
      </c>
      <c r="D23" s="74" t="s">
        <v>319</v>
      </c>
      <c r="E23" s="75"/>
      <c r="F23" s="74"/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0</v>
      </c>
      <c r="O23" s="25">
        <f t="shared" si="2"/>
        <v>0</v>
      </c>
    </row>
    <row r="24" spans="1:15" s="26" customFormat="1" ht="26.4" x14ac:dyDescent="0.25">
      <c r="A24" s="70">
        <v>11</v>
      </c>
      <c r="B24" s="72" t="s">
        <v>318</v>
      </c>
      <c r="C24" s="73" t="s">
        <v>316</v>
      </c>
      <c r="D24" s="74" t="s">
        <v>320</v>
      </c>
      <c r="E24" s="75">
        <v>38</v>
      </c>
      <c r="F24" s="74">
        <v>492643.02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38</v>
      </c>
      <c r="O24" s="25">
        <f t="shared" si="2"/>
        <v>492643.02</v>
      </c>
    </row>
    <row r="25" spans="1:15" s="26" customFormat="1" ht="26.4" x14ac:dyDescent="0.25">
      <c r="A25" s="70">
        <v>12</v>
      </c>
      <c r="B25" s="72" t="s">
        <v>321</v>
      </c>
      <c r="C25" s="73" t="s">
        <v>302</v>
      </c>
      <c r="D25" s="74" t="s">
        <v>322</v>
      </c>
      <c r="E25" s="75">
        <v>200</v>
      </c>
      <c r="F25" s="74">
        <v>7476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200</v>
      </c>
      <c r="O25" s="25">
        <f t="shared" si="2"/>
        <v>7476</v>
      </c>
    </row>
    <row r="26" spans="1:15" s="26" customFormat="1" ht="26.4" x14ac:dyDescent="0.25">
      <c r="A26" s="70">
        <v>13</v>
      </c>
      <c r="B26" s="72" t="s">
        <v>323</v>
      </c>
      <c r="C26" s="73" t="s">
        <v>316</v>
      </c>
      <c r="D26" s="74" t="s">
        <v>324</v>
      </c>
      <c r="E26" s="75">
        <v>10</v>
      </c>
      <c r="F26" s="74">
        <v>15714.900000000001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10</v>
      </c>
      <c r="O26" s="25">
        <f t="shared" si="2"/>
        <v>15714.900000000001</v>
      </c>
    </row>
    <row r="27" spans="1:15" s="26" customFormat="1" ht="39.6" x14ac:dyDescent="0.25">
      <c r="A27" s="70">
        <v>14</v>
      </c>
      <c r="B27" s="72" t="s">
        <v>325</v>
      </c>
      <c r="C27" s="73" t="s">
        <v>316</v>
      </c>
      <c r="D27" s="74" t="s">
        <v>326</v>
      </c>
      <c r="E27" s="75">
        <v>57</v>
      </c>
      <c r="F27" s="74">
        <v>277232.61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57</v>
      </c>
      <c r="O27" s="25">
        <f t="shared" si="2"/>
        <v>277232.61</v>
      </c>
    </row>
    <row r="28" spans="1:15" s="26" customFormat="1" ht="39.6" x14ac:dyDescent="0.25">
      <c r="A28" s="70">
        <v>15</v>
      </c>
      <c r="B28" s="72" t="s">
        <v>327</v>
      </c>
      <c r="C28" s="73" t="s">
        <v>316</v>
      </c>
      <c r="D28" s="74" t="s">
        <v>328</v>
      </c>
      <c r="E28" s="75">
        <v>44</v>
      </c>
      <c r="F28" s="74">
        <v>219752.28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44</v>
      </c>
      <c r="O28" s="25">
        <f t="shared" si="2"/>
        <v>219752.28</v>
      </c>
    </row>
    <row r="29" spans="1:15" s="26" customFormat="1" ht="26.4" x14ac:dyDescent="0.25">
      <c r="A29" s="70">
        <v>16</v>
      </c>
      <c r="B29" s="72" t="s">
        <v>329</v>
      </c>
      <c r="C29" s="73" t="s">
        <v>330</v>
      </c>
      <c r="D29" s="74" t="s">
        <v>331</v>
      </c>
      <c r="E29" s="75">
        <v>50</v>
      </c>
      <c r="F29" s="74">
        <v>458070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50</v>
      </c>
      <c r="O29" s="25">
        <f t="shared" si="2"/>
        <v>458070</v>
      </c>
    </row>
    <row r="30" spans="1:15" s="26" customFormat="1" ht="26.4" x14ac:dyDescent="0.25">
      <c r="A30" s="70">
        <v>17</v>
      </c>
      <c r="B30" s="72" t="s">
        <v>332</v>
      </c>
      <c r="C30" s="73" t="s">
        <v>330</v>
      </c>
      <c r="D30" s="74" t="s">
        <v>331</v>
      </c>
      <c r="E30" s="75"/>
      <c r="F30" s="74"/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0</v>
      </c>
      <c r="O30" s="25">
        <f t="shared" si="2"/>
        <v>0</v>
      </c>
    </row>
    <row r="31" spans="1:15" s="26" customFormat="1" ht="39.6" x14ac:dyDescent="0.25">
      <c r="A31" s="70">
        <v>18</v>
      </c>
      <c r="B31" s="72" t="s">
        <v>333</v>
      </c>
      <c r="C31" s="73" t="s">
        <v>334</v>
      </c>
      <c r="D31" s="74" t="s">
        <v>335</v>
      </c>
      <c r="E31" s="75"/>
      <c r="F31" s="74"/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0</v>
      </c>
      <c r="O31" s="25">
        <f t="shared" si="2"/>
        <v>0</v>
      </c>
    </row>
    <row r="32" spans="1:15" s="17" customFormat="1" ht="13.5" customHeight="1" thickBot="1" x14ac:dyDescent="0.3"/>
    <row r="33" spans="1:15" s="17" customFormat="1" ht="26.25" customHeight="1" x14ac:dyDescent="0.25">
      <c r="A33" s="94" t="s">
        <v>139</v>
      </c>
      <c r="B33" s="88" t="s">
        <v>32</v>
      </c>
      <c r="C33" s="99" t="s">
        <v>141</v>
      </c>
      <c r="D33" s="88" t="s">
        <v>142</v>
      </c>
      <c r="E33" s="88" t="s">
        <v>455</v>
      </c>
      <c r="F33" s="88"/>
      <c r="G33" s="89" t="s">
        <v>146</v>
      </c>
    </row>
    <row r="34" spans="1:15" s="17" customFormat="1" ht="12.75" customHeight="1" x14ac:dyDescent="0.25">
      <c r="A34" s="95"/>
      <c r="B34" s="97"/>
      <c r="C34" s="100"/>
      <c r="D34" s="97"/>
      <c r="E34" s="92" t="s">
        <v>147</v>
      </c>
      <c r="F34" s="92" t="s">
        <v>148</v>
      </c>
      <c r="G34" s="90"/>
    </row>
    <row r="35" spans="1:15" s="17" customFormat="1" ht="13.5" customHeight="1" thickBot="1" x14ac:dyDescent="0.3">
      <c r="A35" s="96"/>
      <c r="B35" s="98"/>
      <c r="C35" s="101"/>
      <c r="D35" s="98"/>
      <c r="E35" s="93"/>
      <c r="F35" s="93"/>
      <c r="G35" s="91"/>
    </row>
    <row r="36" spans="1:15" s="26" customFormat="1" ht="26.4" x14ac:dyDescent="0.25">
      <c r="A36" s="70">
        <v>19</v>
      </c>
      <c r="B36" s="72" t="s">
        <v>336</v>
      </c>
      <c r="C36" s="73" t="s">
        <v>309</v>
      </c>
      <c r="D36" s="74" t="s">
        <v>337</v>
      </c>
      <c r="E36" s="75"/>
      <c r="F36" s="74"/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1" si="3">E36</f>
        <v>0</v>
      </c>
      <c r="O36" s="25">
        <f t="shared" si="3"/>
        <v>0</v>
      </c>
    </row>
    <row r="37" spans="1:15" s="26" customFormat="1" ht="39.6" x14ac:dyDescent="0.25">
      <c r="A37" s="70">
        <v>20</v>
      </c>
      <c r="B37" s="72" t="s">
        <v>338</v>
      </c>
      <c r="C37" s="73" t="s">
        <v>302</v>
      </c>
      <c r="D37" s="74">
        <v>180</v>
      </c>
      <c r="E37" s="75">
        <v>8000</v>
      </c>
      <c r="F37" s="74">
        <v>1440000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8000</v>
      </c>
      <c r="O37" s="25">
        <f t="shared" si="3"/>
        <v>1440000</v>
      </c>
    </row>
    <row r="38" spans="1:15" s="26" customFormat="1" ht="52.8" x14ac:dyDescent="0.25">
      <c r="A38" s="70">
        <v>21</v>
      </c>
      <c r="B38" s="72" t="s">
        <v>339</v>
      </c>
      <c r="C38" s="73" t="s">
        <v>302</v>
      </c>
      <c r="D38" s="74" t="s">
        <v>340</v>
      </c>
      <c r="E38" s="75"/>
      <c r="F38" s="74"/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0</v>
      </c>
      <c r="O38" s="25">
        <f t="shared" si="3"/>
        <v>0</v>
      </c>
    </row>
    <row r="39" spans="1:15" s="26" customFormat="1" ht="66" x14ac:dyDescent="0.25">
      <c r="A39" s="70">
        <v>22</v>
      </c>
      <c r="B39" s="72" t="s">
        <v>341</v>
      </c>
      <c r="C39" s="73" t="s">
        <v>302</v>
      </c>
      <c r="D39" s="74">
        <v>210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3"/>
        <v>0</v>
      </c>
    </row>
    <row r="40" spans="1:15" s="26" customFormat="1" ht="105.6" x14ac:dyDescent="0.25">
      <c r="A40" s="70">
        <v>23</v>
      </c>
      <c r="B40" s="72" t="s">
        <v>342</v>
      </c>
      <c r="C40" s="73" t="s">
        <v>302</v>
      </c>
      <c r="D40" s="74">
        <v>180</v>
      </c>
      <c r="E40" s="75"/>
      <c r="F40" s="74"/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0</v>
      </c>
      <c r="O40" s="25">
        <f t="shared" si="3"/>
        <v>0</v>
      </c>
    </row>
    <row r="41" spans="1:15" s="26" customFormat="1" ht="26.4" x14ac:dyDescent="0.25">
      <c r="A41" s="70">
        <v>24</v>
      </c>
      <c r="B41" s="72" t="s">
        <v>343</v>
      </c>
      <c r="C41" s="73" t="s">
        <v>302</v>
      </c>
      <c r="D41" s="74" t="s">
        <v>344</v>
      </c>
      <c r="E41" s="75">
        <v>4</v>
      </c>
      <c r="F41" s="74">
        <v>32896.720000000001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</v>
      </c>
      <c r="O41" s="25">
        <f t="shared" si="3"/>
        <v>32896.720000000001</v>
      </c>
    </row>
    <row r="42" spans="1:15" s="17" customFormat="1" ht="13.5" customHeight="1" thickBot="1" x14ac:dyDescent="0.3"/>
    <row r="43" spans="1:15" s="17" customFormat="1" ht="26.25" customHeight="1" x14ac:dyDescent="0.25">
      <c r="A43" s="94" t="s">
        <v>139</v>
      </c>
      <c r="B43" s="88" t="s">
        <v>32</v>
      </c>
      <c r="C43" s="99" t="s">
        <v>141</v>
      </c>
      <c r="D43" s="88" t="s">
        <v>142</v>
      </c>
      <c r="E43" s="88" t="s">
        <v>455</v>
      </c>
      <c r="F43" s="88"/>
      <c r="G43" s="89" t="s">
        <v>146</v>
      </c>
    </row>
    <row r="44" spans="1:15" s="17" customFormat="1" ht="12.75" customHeight="1" x14ac:dyDescent="0.25">
      <c r="A44" s="95"/>
      <c r="B44" s="97"/>
      <c r="C44" s="100"/>
      <c r="D44" s="97"/>
      <c r="E44" s="92" t="s">
        <v>147</v>
      </c>
      <c r="F44" s="92" t="s">
        <v>148</v>
      </c>
      <c r="G44" s="90"/>
    </row>
    <row r="45" spans="1:15" s="17" customFormat="1" ht="13.5" customHeight="1" thickBot="1" x14ac:dyDescent="0.3">
      <c r="A45" s="96"/>
      <c r="B45" s="98"/>
      <c r="C45" s="101"/>
      <c r="D45" s="98"/>
      <c r="E45" s="93"/>
      <c r="F45" s="93"/>
      <c r="G45" s="91"/>
    </row>
    <row r="46" spans="1:15" s="26" customFormat="1" ht="52.8" x14ac:dyDescent="0.25">
      <c r="A46" s="70">
        <v>25</v>
      </c>
      <c r="B46" s="72" t="s">
        <v>345</v>
      </c>
      <c r="C46" s="73" t="s">
        <v>302</v>
      </c>
      <c r="D46" s="74" t="s">
        <v>346</v>
      </c>
      <c r="E46" s="75">
        <v>2</v>
      </c>
      <c r="F46" s="74">
        <v>68089.78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3" si="4">E46</f>
        <v>2</v>
      </c>
      <c r="O46" s="25">
        <f t="shared" si="4"/>
        <v>68089.78</v>
      </c>
    </row>
    <row r="47" spans="1:15" s="26" customFormat="1" ht="39.6" x14ac:dyDescent="0.25">
      <c r="A47" s="70">
        <v>26</v>
      </c>
      <c r="B47" s="72" t="s">
        <v>347</v>
      </c>
      <c r="C47" s="73" t="s">
        <v>348</v>
      </c>
      <c r="D47" s="74" t="s">
        <v>349</v>
      </c>
      <c r="E47" s="75">
        <v>120</v>
      </c>
      <c r="F47" s="74">
        <v>27640.800000000003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120</v>
      </c>
      <c r="O47" s="25">
        <f t="shared" si="4"/>
        <v>27640.800000000003</v>
      </c>
    </row>
    <row r="48" spans="1:15" s="26" customFormat="1" ht="39.6" x14ac:dyDescent="0.25">
      <c r="A48" s="70">
        <v>27</v>
      </c>
      <c r="B48" s="72" t="s">
        <v>350</v>
      </c>
      <c r="C48" s="73" t="s">
        <v>302</v>
      </c>
      <c r="D48" s="74">
        <v>300</v>
      </c>
      <c r="E48" s="75">
        <v>1120</v>
      </c>
      <c r="F48" s="74">
        <v>336000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1120</v>
      </c>
      <c r="O48" s="25">
        <f t="shared" si="4"/>
        <v>336000</v>
      </c>
    </row>
    <row r="49" spans="1:15" s="26" customFormat="1" ht="26.4" x14ac:dyDescent="0.25">
      <c r="A49" s="70">
        <v>28</v>
      </c>
      <c r="B49" s="72" t="s">
        <v>351</v>
      </c>
      <c r="C49" s="73" t="s">
        <v>302</v>
      </c>
      <c r="D49" s="74" t="s">
        <v>352</v>
      </c>
      <c r="E49" s="75">
        <v>135</v>
      </c>
      <c r="F49" s="74">
        <v>121027.5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135</v>
      </c>
      <c r="O49" s="25">
        <f t="shared" si="4"/>
        <v>121027.5</v>
      </c>
    </row>
    <row r="50" spans="1:15" s="26" customFormat="1" ht="52.8" x14ac:dyDescent="0.25">
      <c r="A50" s="70">
        <v>29</v>
      </c>
      <c r="B50" s="72" t="s">
        <v>353</v>
      </c>
      <c r="C50" s="73" t="s">
        <v>302</v>
      </c>
      <c r="D50" s="74" t="s">
        <v>352</v>
      </c>
      <c r="E50" s="75">
        <v>31</v>
      </c>
      <c r="F50" s="74">
        <v>27791.5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31</v>
      </c>
      <c r="O50" s="25">
        <f t="shared" si="4"/>
        <v>27791.5</v>
      </c>
    </row>
    <row r="51" spans="1:15" s="26" customFormat="1" ht="52.8" x14ac:dyDescent="0.25">
      <c r="A51" s="70">
        <v>30</v>
      </c>
      <c r="B51" s="72" t="s">
        <v>354</v>
      </c>
      <c r="C51" s="73" t="s">
        <v>302</v>
      </c>
      <c r="D51" s="74" t="s">
        <v>352</v>
      </c>
      <c r="E51" s="75">
        <v>43</v>
      </c>
      <c r="F51" s="74">
        <v>38549.5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43</v>
      </c>
      <c r="O51" s="25">
        <f t="shared" si="4"/>
        <v>38549.5</v>
      </c>
    </row>
    <row r="52" spans="1:15" s="26" customFormat="1" ht="52.8" x14ac:dyDescent="0.25">
      <c r="A52" s="70">
        <v>31</v>
      </c>
      <c r="B52" s="72" t="s">
        <v>355</v>
      </c>
      <c r="C52" s="73" t="s">
        <v>302</v>
      </c>
      <c r="D52" s="74" t="s">
        <v>352</v>
      </c>
      <c r="E52" s="75">
        <v>54</v>
      </c>
      <c r="F52" s="74">
        <v>48411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54</v>
      </c>
      <c r="O52" s="25">
        <f t="shared" si="4"/>
        <v>48411</v>
      </c>
    </row>
    <row r="53" spans="1:15" s="26" customFormat="1" ht="39.6" x14ac:dyDescent="0.25">
      <c r="A53" s="70">
        <v>32</v>
      </c>
      <c r="B53" s="72" t="s">
        <v>356</v>
      </c>
      <c r="C53" s="73" t="s">
        <v>302</v>
      </c>
      <c r="D53" s="74" t="s">
        <v>352</v>
      </c>
      <c r="E53" s="75">
        <v>20</v>
      </c>
      <c r="F53" s="74">
        <v>17930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20</v>
      </c>
      <c r="O53" s="25">
        <f t="shared" si="4"/>
        <v>17930</v>
      </c>
    </row>
    <row r="54" spans="1:15" s="17" customFormat="1" ht="13.5" customHeight="1" thickBot="1" x14ac:dyDescent="0.3"/>
    <row r="55" spans="1:15" s="17" customFormat="1" ht="26.25" customHeight="1" x14ac:dyDescent="0.25">
      <c r="A55" s="94" t="s">
        <v>139</v>
      </c>
      <c r="B55" s="88" t="s">
        <v>32</v>
      </c>
      <c r="C55" s="99" t="s">
        <v>141</v>
      </c>
      <c r="D55" s="88" t="s">
        <v>142</v>
      </c>
      <c r="E55" s="88" t="s">
        <v>455</v>
      </c>
      <c r="F55" s="88"/>
      <c r="G55" s="89" t="s">
        <v>146</v>
      </c>
    </row>
    <row r="56" spans="1:15" s="17" customFormat="1" ht="12.75" customHeight="1" x14ac:dyDescent="0.25">
      <c r="A56" s="95"/>
      <c r="B56" s="97"/>
      <c r="C56" s="100"/>
      <c r="D56" s="97"/>
      <c r="E56" s="92" t="s">
        <v>147</v>
      </c>
      <c r="F56" s="92" t="s">
        <v>148</v>
      </c>
      <c r="G56" s="90"/>
    </row>
    <row r="57" spans="1:15" s="17" customFormat="1" ht="13.5" customHeight="1" thickBot="1" x14ac:dyDescent="0.3">
      <c r="A57" s="96"/>
      <c r="B57" s="98"/>
      <c r="C57" s="101"/>
      <c r="D57" s="98"/>
      <c r="E57" s="93"/>
      <c r="F57" s="93"/>
      <c r="G57" s="91"/>
    </row>
    <row r="58" spans="1:15" s="26" customFormat="1" ht="26.4" x14ac:dyDescent="0.25">
      <c r="A58" s="70">
        <v>33</v>
      </c>
      <c r="B58" s="72" t="s">
        <v>357</v>
      </c>
      <c r="C58" s="73" t="s">
        <v>302</v>
      </c>
      <c r="D58" s="74" t="s">
        <v>358</v>
      </c>
      <c r="E58" s="75">
        <v>14</v>
      </c>
      <c r="F58" s="74">
        <v>82241.740000000005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O62" si="5">E58</f>
        <v>14</v>
      </c>
      <c r="O58" s="25">
        <f t="shared" si="5"/>
        <v>82241.740000000005</v>
      </c>
    </row>
    <row r="59" spans="1:15" s="26" customFormat="1" ht="52.8" x14ac:dyDescent="0.25">
      <c r="A59" s="70">
        <v>34</v>
      </c>
      <c r="B59" s="72" t="s">
        <v>359</v>
      </c>
      <c r="C59" s="73" t="s">
        <v>309</v>
      </c>
      <c r="D59" s="74" t="s">
        <v>360</v>
      </c>
      <c r="E59" s="75"/>
      <c r="F59" s="74"/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0</v>
      </c>
      <c r="O59" s="25">
        <f t="shared" si="5"/>
        <v>0</v>
      </c>
    </row>
    <row r="60" spans="1:15" s="26" customFormat="1" ht="52.8" x14ac:dyDescent="0.25">
      <c r="A60" s="70">
        <v>35</v>
      </c>
      <c r="B60" s="72" t="s">
        <v>361</v>
      </c>
      <c r="C60" s="73" t="s">
        <v>302</v>
      </c>
      <c r="D60" s="74" t="s">
        <v>362</v>
      </c>
      <c r="E60" s="75"/>
      <c r="F60" s="74"/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0</v>
      </c>
      <c r="O60" s="25">
        <f t="shared" si="5"/>
        <v>0</v>
      </c>
    </row>
    <row r="61" spans="1:15" s="26" customFormat="1" ht="79.2" x14ac:dyDescent="0.25">
      <c r="A61" s="70">
        <v>36</v>
      </c>
      <c r="B61" s="72" t="s">
        <v>363</v>
      </c>
      <c r="C61" s="73" t="s">
        <v>302</v>
      </c>
      <c r="D61" s="74">
        <v>300</v>
      </c>
      <c r="E61" s="75">
        <v>1990</v>
      </c>
      <c r="F61" s="74">
        <v>597000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1990</v>
      </c>
      <c r="O61" s="25">
        <f t="shared" si="5"/>
        <v>597000</v>
      </c>
    </row>
    <row r="62" spans="1:15" s="26" customFormat="1" ht="79.2" x14ac:dyDescent="0.25">
      <c r="A62" s="70">
        <v>37</v>
      </c>
      <c r="B62" s="72" t="s">
        <v>364</v>
      </c>
      <c r="C62" s="73" t="s">
        <v>302</v>
      </c>
      <c r="D62" s="74">
        <v>300</v>
      </c>
      <c r="E62" s="75">
        <v>17</v>
      </c>
      <c r="F62" s="74">
        <v>5100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17</v>
      </c>
      <c r="O62" s="25">
        <f t="shared" si="5"/>
        <v>5100</v>
      </c>
    </row>
    <row r="63" spans="1:15" s="17" customFormat="1" ht="13.5" customHeight="1" thickBot="1" x14ac:dyDescent="0.3"/>
    <row r="64" spans="1:15" s="17" customFormat="1" ht="26.25" customHeight="1" x14ac:dyDescent="0.25">
      <c r="A64" s="94" t="s">
        <v>139</v>
      </c>
      <c r="B64" s="88" t="s">
        <v>32</v>
      </c>
      <c r="C64" s="99" t="s">
        <v>141</v>
      </c>
      <c r="D64" s="88" t="s">
        <v>142</v>
      </c>
      <c r="E64" s="88" t="s">
        <v>455</v>
      </c>
      <c r="F64" s="88"/>
      <c r="G64" s="89" t="s">
        <v>146</v>
      </c>
    </row>
    <row r="65" spans="1:15" s="17" customFormat="1" ht="12.75" customHeight="1" x14ac:dyDescent="0.25">
      <c r="A65" s="95"/>
      <c r="B65" s="97"/>
      <c r="C65" s="100"/>
      <c r="D65" s="97"/>
      <c r="E65" s="92" t="s">
        <v>147</v>
      </c>
      <c r="F65" s="92" t="s">
        <v>148</v>
      </c>
      <c r="G65" s="90"/>
    </row>
    <row r="66" spans="1:15" s="17" customFormat="1" ht="13.5" customHeight="1" thickBot="1" x14ac:dyDescent="0.3">
      <c r="A66" s="96"/>
      <c r="B66" s="98"/>
      <c r="C66" s="101"/>
      <c r="D66" s="98"/>
      <c r="E66" s="93"/>
      <c r="F66" s="93"/>
      <c r="G66" s="91"/>
    </row>
    <row r="67" spans="1:15" s="26" customFormat="1" ht="79.2" x14ac:dyDescent="0.25">
      <c r="A67" s="70">
        <v>38</v>
      </c>
      <c r="B67" s="72" t="s">
        <v>365</v>
      </c>
      <c r="C67" s="73" t="s">
        <v>302</v>
      </c>
      <c r="D67" s="74">
        <v>300</v>
      </c>
      <c r="E67" s="75">
        <v>16</v>
      </c>
      <c r="F67" s="74">
        <v>4800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ref="N67:O72" si="6">E67</f>
        <v>16</v>
      </c>
      <c r="O67" s="25">
        <f t="shared" si="6"/>
        <v>4800</v>
      </c>
    </row>
    <row r="68" spans="1:15" s="26" customFormat="1" ht="79.2" x14ac:dyDescent="0.25">
      <c r="A68" s="70">
        <v>39</v>
      </c>
      <c r="B68" s="72" t="s">
        <v>366</v>
      </c>
      <c r="C68" s="73" t="s">
        <v>302</v>
      </c>
      <c r="D68" s="74">
        <v>300</v>
      </c>
      <c r="E68" s="75">
        <v>168</v>
      </c>
      <c r="F68" s="74">
        <v>50400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168</v>
      </c>
      <c r="O68" s="25">
        <f t="shared" si="6"/>
        <v>50400</v>
      </c>
    </row>
    <row r="69" spans="1:15" s="26" customFormat="1" ht="39.6" x14ac:dyDescent="0.25">
      <c r="A69" s="70">
        <v>40</v>
      </c>
      <c r="B69" s="72" t="s">
        <v>367</v>
      </c>
      <c r="C69" s="73" t="s">
        <v>296</v>
      </c>
      <c r="D69" s="74" t="s">
        <v>368</v>
      </c>
      <c r="E69" s="75">
        <v>220</v>
      </c>
      <c r="F69" s="74">
        <v>479.6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220</v>
      </c>
      <c r="O69" s="25">
        <f t="shared" si="6"/>
        <v>479.6</v>
      </c>
    </row>
    <row r="70" spans="1:15" s="26" customFormat="1" ht="66" x14ac:dyDescent="0.25">
      <c r="A70" s="70">
        <v>41</v>
      </c>
      <c r="B70" s="72" t="s">
        <v>369</v>
      </c>
      <c r="C70" s="73" t="s">
        <v>296</v>
      </c>
      <c r="D70" s="74" t="s">
        <v>370</v>
      </c>
      <c r="E70" s="75"/>
      <c r="F70" s="74"/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0</v>
      </c>
      <c r="O70" s="25">
        <f t="shared" si="6"/>
        <v>0</v>
      </c>
    </row>
    <row r="71" spans="1:15" s="26" customFormat="1" ht="39.6" x14ac:dyDescent="0.25">
      <c r="A71" s="70">
        <v>42</v>
      </c>
      <c r="B71" s="72" t="s">
        <v>371</v>
      </c>
      <c r="C71" s="73" t="s">
        <v>302</v>
      </c>
      <c r="D71" s="74" t="s">
        <v>346</v>
      </c>
      <c r="E71" s="75">
        <v>1</v>
      </c>
      <c r="F71" s="74">
        <v>34044.89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1</v>
      </c>
      <c r="O71" s="25">
        <f t="shared" si="6"/>
        <v>34044.89</v>
      </c>
    </row>
    <row r="72" spans="1:15" s="26" customFormat="1" ht="39.6" x14ac:dyDescent="0.25">
      <c r="A72" s="70">
        <v>43</v>
      </c>
      <c r="B72" s="72" t="s">
        <v>372</v>
      </c>
      <c r="C72" s="73" t="s">
        <v>302</v>
      </c>
      <c r="D72" s="74" t="s">
        <v>346</v>
      </c>
      <c r="E72" s="75">
        <v>1</v>
      </c>
      <c r="F72" s="74">
        <v>34044.89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1</v>
      </c>
      <c r="O72" s="25">
        <f t="shared" si="6"/>
        <v>34044.89</v>
      </c>
    </row>
    <row r="73" spans="1:15" s="17" customFormat="1" ht="13.5" customHeight="1" thickBot="1" x14ac:dyDescent="0.3"/>
    <row r="74" spans="1:15" s="17" customFormat="1" ht="26.25" customHeight="1" x14ac:dyDescent="0.25">
      <c r="A74" s="94" t="s">
        <v>139</v>
      </c>
      <c r="B74" s="88" t="s">
        <v>32</v>
      </c>
      <c r="C74" s="99" t="s">
        <v>141</v>
      </c>
      <c r="D74" s="88" t="s">
        <v>142</v>
      </c>
      <c r="E74" s="88" t="s">
        <v>455</v>
      </c>
      <c r="F74" s="88"/>
      <c r="G74" s="89" t="s">
        <v>146</v>
      </c>
    </row>
    <row r="75" spans="1:15" s="17" customFormat="1" ht="12.75" customHeight="1" x14ac:dyDescent="0.25">
      <c r="A75" s="95"/>
      <c r="B75" s="97"/>
      <c r="C75" s="100"/>
      <c r="D75" s="97"/>
      <c r="E75" s="92" t="s">
        <v>147</v>
      </c>
      <c r="F75" s="92" t="s">
        <v>148</v>
      </c>
      <c r="G75" s="90"/>
    </row>
    <row r="76" spans="1:15" s="17" customFormat="1" ht="13.5" customHeight="1" thickBot="1" x14ac:dyDescent="0.3">
      <c r="A76" s="96"/>
      <c r="B76" s="98"/>
      <c r="C76" s="101"/>
      <c r="D76" s="98"/>
      <c r="E76" s="93"/>
      <c r="F76" s="93"/>
      <c r="G76" s="91"/>
    </row>
    <row r="77" spans="1:15" s="26" customFormat="1" ht="39.6" x14ac:dyDescent="0.25">
      <c r="A77" s="70">
        <v>44</v>
      </c>
      <c r="B77" s="72" t="s">
        <v>373</v>
      </c>
      <c r="C77" s="73" t="s">
        <v>302</v>
      </c>
      <c r="D77" s="74" t="s">
        <v>374</v>
      </c>
      <c r="E77" s="75">
        <v>4</v>
      </c>
      <c r="F77" s="74">
        <v>24565.72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ref="N77:N87" si="7">E77</f>
        <v>4</v>
      </c>
      <c r="O77" s="25">
        <f t="shared" ref="O77:O87" si="8">F77</f>
        <v>24565.72</v>
      </c>
    </row>
    <row r="78" spans="1:15" s="26" customFormat="1" ht="39.6" x14ac:dyDescent="0.25">
      <c r="A78" s="70">
        <v>45</v>
      </c>
      <c r="B78" s="72" t="s">
        <v>375</v>
      </c>
      <c r="C78" s="73" t="s">
        <v>302</v>
      </c>
      <c r="D78" s="74" t="s">
        <v>376</v>
      </c>
      <c r="E78" s="75">
        <v>200</v>
      </c>
      <c r="F78" s="74">
        <v>26702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200</v>
      </c>
      <c r="O78" s="25">
        <f t="shared" si="8"/>
        <v>26702</v>
      </c>
    </row>
    <row r="79" spans="1:15" s="26" customFormat="1" ht="26.4" x14ac:dyDescent="0.25">
      <c r="A79" s="70">
        <v>46</v>
      </c>
      <c r="B79" s="72" t="s">
        <v>377</v>
      </c>
      <c r="C79" s="73" t="s">
        <v>309</v>
      </c>
      <c r="D79" s="74" t="s">
        <v>378</v>
      </c>
      <c r="E79" s="75">
        <v>13876</v>
      </c>
      <c r="F79" s="74">
        <v>125810.98000000001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13876</v>
      </c>
      <c r="O79" s="25">
        <f t="shared" si="8"/>
        <v>125810.98000000001</v>
      </c>
    </row>
    <row r="80" spans="1:15" s="26" customFormat="1" ht="26.4" x14ac:dyDescent="0.25">
      <c r="A80" s="70">
        <v>47</v>
      </c>
      <c r="B80" s="72" t="s">
        <v>379</v>
      </c>
      <c r="C80" s="73" t="s">
        <v>309</v>
      </c>
      <c r="D80" s="74" t="s">
        <v>380</v>
      </c>
      <c r="E80" s="75">
        <v>950</v>
      </c>
      <c r="F80" s="74">
        <v>4954.0600000000004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950</v>
      </c>
      <c r="O80" s="25">
        <f t="shared" si="8"/>
        <v>4954.0600000000004</v>
      </c>
    </row>
    <row r="81" spans="1:15" s="26" customFormat="1" ht="26.4" x14ac:dyDescent="0.25">
      <c r="A81" s="70">
        <v>48</v>
      </c>
      <c r="B81" s="72" t="s">
        <v>381</v>
      </c>
      <c r="C81" s="73" t="s">
        <v>309</v>
      </c>
      <c r="D81" s="74" t="s">
        <v>382</v>
      </c>
      <c r="E81" s="75">
        <v>531</v>
      </c>
      <c r="F81" s="74">
        <v>2407.15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531</v>
      </c>
      <c r="O81" s="25">
        <f t="shared" si="8"/>
        <v>2407.15</v>
      </c>
    </row>
    <row r="82" spans="1:15" s="26" customFormat="1" ht="26.4" x14ac:dyDescent="0.25">
      <c r="A82" s="70">
        <v>49</v>
      </c>
      <c r="B82" s="72" t="s">
        <v>383</v>
      </c>
      <c r="C82" s="73" t="s">
        <v>309</v>
      </c>
      <c r="D82" s="74" t="s">
        <v>384</v>
      </c>
      <c r="E82" s="75">
        <v>11150</v>
      </c>
      <c r="F82" s="74">
        <v>120582.79000000001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11150</v>
      </c>
      <c r="O82" s="25">
        <f t="shared" si="8"/>
        <v>120582.79000000001</v>
      </c>
    </row>
    <row r="83" spans="1:15" s="26" customFormat="1" ht="26.4" x14ac:dyDescent="0.25">
      <c r="A83" s="70">
        <v>50</v>
      </c>
      <c r="B83" s="72" t="s">
        <v>385</v>
      </c>
      <c r="C83" s="73" t="s">
        <v>309</v>
      </c>
      <c r="D83" s="74" t="s">
        <v>386</v>
      </c>
      <c r="E83" s="75">
        <v>6034</v>
      </c>
      <c r="F83" s="74">
        <v>332143.94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6034</v>
      </c>
      <c r="O83" s="25">
        <f t="shared" si="8"/>
        <v>332143.94</v>
      </c>
    </row>
    <row r="84" spans="1:15" s="26" customFormat="1" ht="39.6" x14ac:dyDescent="0.25">
      <c r="A84" s="70">
        <v>51</v>
      </c>
      <c r="B84" s="72" t="s">
        <v>387</v>
      </c>
      <c r="C84" s="73" t="s">
        <v>302</v>
      </c>
      <c r="D84" s="74" t="s">
        <v>388</v>
      </c>
      <c r="E84" s="75"/>
      <c r="F84" s="74"/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0</v>
      </c>
      <c r="O84" s="25">
        <f t="shared" si="8"/>
        <v>0</v>
      </c>
    </row>
    <row r="85" spans="1:15" s="26" customFormat="1" ht="39.6" x14ac:dyDescent="0.25">
      <c r="A85" s="70">
        <v>52</v>
      </c>
      <c r="B85" s="72" t="s">
        <v>389</v>
      </c>
      <c r="C85" s="73" t="s">
        <v>302</v>
      </c>
      <c r="D85" s="74" t="s">
        <v>390</v>
      </c>
      <c r="E85" s="75"/>
      <c r="F85" s="74"/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0</v>
      </c>
      <c r="O85" s="25">
        <f t="shared" si="8"/>
        <v>0</v>
      </c>
    </row>
    <row r="86" spans="1:15" s="26" customFormat="1" ht="39.6" x14ac:dyDescent="0.25">
      <c r="A86" s="70">
        <v>53</v>
      </c>
      <c r="B86" s="72" t="s">
        <v>391</v>
      </c>
      <c r="C86" s="73" t="s">
        <v>296</v>
      </c>
      <c r="D86" s="74" t="s">
        <v>392</v>
      </c>
      <c r="E86" s="75">
        <v>1506</v>
      </c>
      <c r="F86" s="74">
        <v>786804.73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1506</v>
      </c>
      <c r="O86" s="25">
        <f t="shared" si="8"/>
        <v>786804.73</v>
      </c>
    </row>
    <row r="87" spans="1:15" s="26" customFormat="1" ht="39.6" x14ac:dyDescent="0.25">
      <c r="A87" s="70">
        <v>54</v>
      </c>
      <c r="B87" s="72" t="s">
        <v>393</v>
      </c>
      <c r="C87" s="73" t="s">
        <v>306</v>
      </c>
      <c r="D87" s="74" t="s">
        <v>394</v>
      </c>
      <c r="E87" s="75">
        <v>237</v>
      </c>
      <c r="F87" s="74">
        <v>617337.59999999998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237</v>
      </c>
      <c r="O87" s="25">
        <f t="shared" si="8"/>
        <v>617337.59999999998</v>
      </c>
    </row>
    <row r="88" spans="1:15" s="17" customFormat="1" ht="13.5" customHeight="1" thickBot="1" x14ac:dyDescent="0.3"/>
    <row r="89" spans="1:15" s="17" customFormat="1" ht="26.25" customHeight="1" x14ac:dyDescent="0.25">
      <c r="A89" s="94" t="s">
        <v>139</v>
      </c>
      <c r="B89" s="88" t="s">
        <v>32</v>
      </c>
      <c r="C89" s="99" t="s">
        <v>141</v>
      </c>
      <c r="D89" s="88" t="s">
        <v>142</v>
      </c>
      <c r="E89" s="88" t="s">
        <v>455</v>
      </c>
      <c r="F89" s="88"/>
      <c r="G89" s="89" t="s">
        <v>146</v>
      </c>
    </row>
    <row r="90" spans="1:15" s="17" customFormat="1" ht="12.75" customHeight="1" x14ac:dyDescent="0.25">
      <c r="A90" s="95"/>
      <c r="B90" s="97"/>
      <c r="C90" s="100"/>
      <c r="D90" s="97"/>
      <c r="E90" s="92" t="s">
        <v>147</v>
      </c>
      <c r="F90" s="92" t="s">
        <v>148</v>
      </c>
      <c r="G90" s="90"/>
    </row>
    <row r="91" spans="1:15" s="17" customFormat="1" ht="13.5" customHeight="1" thickBot="1" x14ac:dyDescent="0.3">
      <c r="A91" s="96"/>
      <c r="B91" s="98"/>
      <c r="C91" s="101"/>
      <c r="D91" s="98"/>
      <c r="E91" s="93"/>
      <c r="F91" s="93"/>
      <c r="G91" s="91"/>
    </row>
    <row r="92" spans="1:15" s="26" customFormat="1" ht="13.2" x14ac:dyDescent="0.25">
      <c r="A92" s="70">
        <v>55</v>
      </c>
      <c r="B92" s="72" t="s">
        <v>395</v>
      </c>
      <c r="C92" s="73" t="s">
        <v>316</v>
      </c>
      <c r="D92" s="74" t="s">
        <v>396</v>
      </c>
      <c r="E92" s="75">
        <v>20</v>
      </c>
      <c r="F92" s="74">
        <v>294.2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ref="N92:N100" si="9">E92</f>
        <v>20</v>
      </c>
      <c r="O92" s="25">
        <f t="shared" ref="O92:O100" si="10">F92</f>
        <v>294.2</v>
      </c>
    </row>
    <row r="93" spans="1:15" s="26" customFormat="1" ht="52.8" x14ac:dyDescent="0.25">
      <c r="A93" s="70">
        <v>56</v>
      </c>
      <c r="B93" s="72" t="s">
        <v>397</v>
      </c>
      <c r="C93" s="73" t="s">
        <v>316</v>
      </c>
      <c r="D93" s="74" t="s">
        <v>398</v>
      </c>
      <c r="E93" s="75">
        <v>32</v>
      </c>
      <c r="F93" s="74">
        <v>21534.77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32</v>
      </c>
      <c r="O93" s="25">
        <f t="shared" si="10"/>
        <v>21534.77</v>
      </c>
    </row>
    <row r="94" spans="1:15" s="26" customFormat="1" ht="26.4" x14ac:dyDescent="0.25">
      <c r="A94" s="70">
        <v>57</v>
      </c>
      <c r="B94" s="72" t="s">
        <v>399</v>
      </c>
      <c r="C94" s="73" t="s">
        <v>400</v>
      </c>
      <c r="D94" s="74">
        <v>12</v>
      </c>
      <c r="E94" s="75">
        <v>21850</v>
      </c>
      <c r="F94" s="74">
        <v>262200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21850</v>
      </c>
      <c r="O94" s="25">
        <f t="shared" si="10"/>
        <v>262200</v>
      </c>
    </row>
    <row r="95" spans="1:15" s="26" customFormat="1" ht="39.6" x14ac:dyDescent="0.25">
      <c r="A95" s="70">
        <v>58</v>
      </c>
      <c r="B95" s="72" t="s">
        <v>401</v>
      </c>
      <c r="C95" s="73" t="s">
        <v>402</v>
      </c>
      <c r="D95" s="74" t="s">
        <v>403</v>
      </c>
      <c r="E95" s="75">
        <v>40</v>
      </c>
      <c r="F95" s="74">
        <v>870462.8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40</v>
      </c>
      <c r="O95" s="25">
        <f t="shared" si="10"/>
        <v>870462.8</v>
      </c>
    </row>
    <row r="96" spans="1:15" s="26" customFormat="1" ht="39.6" x14ac:dyDescent="0.25">
      <c r="A96" s="70">
        <v>59</v>
      </c>
      <c r="B96" s="72" t="s">
        <v>404</v>
      </c>
      <c r="C96" s="73" t="s">
        <v>306</v>
      </c>
      <c r="D96" s="74" t="s">
        <v>405</v>
      </c>
      <c r="E96" s="75">
        <v>12</v>
      </c>
      <c r="F96" s="74">
        <v>737.16000000000008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12</v>
      </c>
      <c r="O96" s="25">
        <f t="shared" si="10"/>
        <v>737.16000000000008</v>
      </c>
    </row>
    <row r="97" spans="1:15" s="26" customFormat="1" ht="39.6" x14ac:dyDescent="0.25">
      <c r="A97" s="70">
        <v>60</v>
      </c>
      <c r="B97" s="72" t="s">
        <v>406</v>
      </c>
      <c r="C97" s="73" t="s">
        <v>302</v>
      </c>
      <c r="D97" s="74" t="s">
        <v>407</v>
      </c>
      <c r="E97" s="75">
        <v>1</v>
      </c>
      <c r="F97" s="74">
        <v>6915.79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1</v>
      </c>
      <c r="O97" s="25">
        <f t="shared" si="10"/>
        <v>6915.79</v>
      </c>
    </row>
    <row r="98" spans="1:15" s="26" customFormat="1" ht="39.6" x14ac:dyDescent="0.25">
      <c r="A98" s="70">
        <v>61</v>
      </c>
      <c r="B98" s="72" t="s">
        <v>408</v>
      </c>
      <c r="C98" s="73" t="s">
        <v>302</v>
      </c>
      <c r="D98" s="74" t="s">
        <v>407</v>
      </c>
      <c r="E98" s="75">
        <v>1</v>
      </c>
      <c r="F98" s="74">
        <v>6915.79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1</v>
      </c>
      <c r="O98" s="25">
        <f t="shared" si="10"/>
        <v>6915.79</v>
      </c>
    </row>
    <row r="99" spans="1:15" s="26" customFormat="1" ht="39.6" x14ac:dyDescent="0.25">
      <c r="A99" s="70">
        <v>62</v>
      </c>
      <c r="B99" s="72" t="s">
        <v>409</v>
      </c>
      <c r="C99" s="73" t="s">
        <v>302</v>
      </c>
      <c r="D99" s="74" t="s">
        <v>410</v>
      </c>
      <c r="E99" s="75">
        <v>1</v>
      </c>
      <c r="F99" s="74">
        <v>6378.96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9"/>
        <v>1</v>
      </c>
      <c r="O99" s="25">
        <f t="shared" si="10"/>
        <v>6378.96</v>
      </c>
    </row>
    <row r="100" spans="1:15" s="26" customFormat="1" ht="39.6" x14ac:dyDescent="0.25">
      <c r="A100" s="70">
        <v>63</v>
      </c>
      <c r="B100" s="72" t="s">
        <v>411</v>
      </c>
      <c r="C100" s="73" t="s">
        <v>302</v>
      </c>
      <c r="D100" s="74" t="s">
        <v>407</v>
      </c>
      <c r="E100" s="75">
        <v>2</v>
      </c>
      <c r="F100" s="74">
        <v>13831.58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9"/>
        <v>2</v>
      </c>
      <c r="O100" s="25">
        <f t="shared" si="10"/>
        <v>13831.58</v>
      </c>
    </row>
    <row r="101" spans="1:15" s="17" customFormat="1" ht="13.5" customHeight="1" thickBot="1" x14ac:dyDescent="0.3"/>
    <row r="102" spans="1:15" s="17" customFormat="1" ht="26.25" customHeight="1" x14ac:dyDescent="0.25">
      <c r="A102" s="94" t="s">
        <v>139</v>
      </c>
      <c r="B102" s="88" t="s">
        <v>32</v>
      </c>
      <c r="C102" s="99" t="s">
        <v>141</v>
      </c>
      <c r="D102" s="88" t="s">
        <v>142</v>
      </c>
      <c r="E102" s="88" t="s">
        <v>455</v>
      </c>
      <c r="F102" s="88"/>
      <c r="G102" s="89" t="s">
        <v>146</v>
      </c>
    </row>
    <row r="103" spans="1:15" s="17" customFormat="1" ht="12.75" customHeight="1" x14ac:dyDescent="0.25">
      <c r="A103" s="95"/>
      <c r="B103" s="97"/>
      <c r="C103" s="100"/>
      <c r="D103" s="97"/>
      <c r="E103" s="92" t="s">
        <v>147</v>
      </c>
      <c r="F103" s="92" t="s">
        <v>148</v>
      </c>
      <c r="G103" s="90"/>
    </row>
    <row r="104" spans="1:15" s="17" customFormat="1" ht="13.5" customHeight="1" thickBot="1" x14ac:dyDescent="0.3">
      <c r="A104" s="96"/>
      <c r="B104" s="98"/>
      <c r="C104" s="101"/>
      <c r="D104" s="98"/>
      <c r="E104" s="93"/>
      <c r="F104" s="93"/>
      <c r="G104" s="91"/>
    </row>
    <row r="105" spans="1:15" s="26" customFormat="1" ht="52.8" x14ac:dyDescent="0.25">
      <c r="A105" s="70">
        <v>64</v>
      </c>
      <c r="B105" s="72" t="s">
        <v>412</v>
      </c>
      <c r="C105" s="73" t="s">
        <v>302</v>
      </c>
      <c r="D105" s="74" t="s">
        <v>407</v>
      </c>
      <c r="E105" s="75">
        <v>1</v>
      </c>
      <c r="F105" s="74">
        <v>6915.79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ref="N105:N115" si="11">E105</f>
        <v>1</v>
      </c>
      <c r="O105" s="25">
        <f t="shared" ref="O105:O115" si="12">F105</f>
        <v>6915.79</v>
      </c>
    </row>
    <row r="106" spans="1:15" s="26" customFormat="1" ht="39.6" x14ac:dyDescent="0.25">
      <c r="A106" s="70">
        <v>65</v>
      </c>
      <c r="B106" s="72" t="s">
        <v>413</v>
      </c>
      <c r="C106" s="73" t="s">
        <v>302</v>
      </c>
      <c r="D106" s="74" t="s">
        <v>407</v>
      </c>
      <c r="E106" s="75">
        <v>4</v>
      </c>
      <c r="F106" s="74">
        <v>27663.16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1"/>
        <v>4</v>
      </c>
      <c r="O106" s="25">
        <f t="shared" si="12"/>
        <v>27663.16</v>
      </c>
    </row>
    <row r="107" spans="1:15" s="26" customFormat="1" ht="39.6" x14ac:dyDescent="0.25">
      <c r="A107" s="70">
        <v>66</v>
      </c>
      <c r="B107" s="72" t="s">
        <v>414</v>
      </c>
      <c r="C107" s="73" t="s">
        <v>302</v>
      </c>
      <c r="D107" s="74" t="s">
        <v>407</v>
      </c>
      <c r="E107" s="75">
        <v>1</v>
      </c>
      <c r="F107" s="74">
        <v>6915.79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1</v>
      </c>
      <c r="O107" s="25">
        <f t="shared" si="12"/>
        <v>6915.79</v>
      </c>
    </row>
    <row r="108" spans="1:15" s="26" customFormat="1" ht="26.4" x14ac:dyDescent="0.25">
      <c r="A108" s="70">
        <v>67</v>
      </c>
      <c r="B108" s="72" t="s">
        <v>415</v>
      </c>
      <c r="C108" s="73" t="s">
        <v>302</v>
      </c>
      <c r="D108" s="74" t="s">
        <v>407</v>
      </c>
      <c r="E108" s="75">
        <v>3</v>
      </c>
      <c r="F108" s="74">
        <v>20747.370000000003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3</v>
      </c>
      <c r="O108" s="25">
        <f t="shared" si="12"/>
        <v>20747.370000000003</v>
      </c>
    </row>
    <row r="109" spans="1:15" s="26" customFormat="1" ht="26.4" x14ac:dyDescent="0.25">
      <c r="A109" s="70">
        <v>68</v>
      </c>
      <c r="B109" s="72" t="s">
        <v>416</v>
      </c>
      <c r="C109" s="73" t="s">
        <v>302</v>
      </c>
      <c r="D109" s="74" t="s">
        <v>407</v>
      </c>
      <c r="E109" s="75">
        <v>9</v>
      </c>
      <c r="F109" s="74">
        <v>62242.11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9</v>
      </c>
      <c r="O109" s="25">
        <f t="shared" si="12"/>
        <v>62242.11</v>
      </c>
    </row>
    <row r="110" spans="1:15" s="26" customFormat="1" ht="39.6" x14ac:dyDescent="0.25">
      <c r="A110" s="70">
        <v>69</v>
      </c>
      <c r="B110" s="72" t="s">
        <v>417</v>
      </c>
      <c r="C110" s="73" t="s">
        <v>302</v>
      </c>
      <c r="D110" s="74" t="s">
        <v>418</v>
      </c>
      <c r="E110" s="75">
        <v>6</v>
      </c>
      <c r="F110" s="74">
        <v>68570.400000000009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1"/>
        <v>6</v>
      </c>
      <c r="O110" s="25">
        <f t="shared" si="12"/>
        <v>68570.400000000009</v>
      </c>
    </row>
    <row r="111" spans="1:15" s="26" customFormat="1" ht="39.6" x14ac:dyDescent="0.25">
      <c r="A111" s="70">
        <v>70</v>
      </c>
      <c r="B111" s="72" t="s">
        <v>419</v>
      </c>
      <c r="C111" s="73" t="s">
        <v>302</v>
      </c>
      <c r="D111" s="74" t="s">
        <v>420</v>
      </c>
      <c r="E111" s="75">
        <v>2270</v>
      </c>
      <c r="F111" s="74">
        <v>487800.30000000005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1"/>
        <v>2270</v>
      </c>
      <c r="O111" s="25">
        <f t="shared" si="12"/>
        <v>487800.30000000005</v>
      </c>
    </row>
    <row r="112" spans="1:15" s="26" customFormat="1" ht="39.6" x14ac:dyDescent="0.25">
      <c r="A112" s="70">
        <v>71</v>
      </c>
      <c r="B112" s="72" t="s">
        <v>421</v>
      </c>
      <c r="C112" s="73" t="s">
        <v>302</v>
      </c>
      <c r="D112" s="74" t="s">
        <v>422</v>
      </c>
      <c r="E112" s="75">
        <v>14097</v>
      </c>
      <c r="F112" s="74">
        <v>803247.06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1"/>
        <v>14097</v>
      </c>
      <c r="O112" s="25">
        <f t="shared" si="12"/>
        <v>803247.06</v>
      </c>
    </row>
    <row r="113" spans="1:16" s="26" customFormat="1" ht="26.4" x14ac:dyDescent="0.25">
      <c r="A113" s="70">
        <v>72</v>
      </c>
      <c r="B113" s="72" t="s">
        <v>423</v>
      </c>
      <c r="C113" s="73" t="s">
        <v>302</v>
      </c>
      <c r="D113" s="74">
        <v>220</v>
      </c>
      <c r="E113" s="75">
        <v>343</v>
      </c>
      <c r="F113" s="74">
        <v>75460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1"/>
        <v>343</v>
      </c>
      <c r="O113" s="25">
        <f t="shared" si="12"/>
        <v>75460</v>
      </c>
    </row>
    <row r="114" spans="1:16" s="26" customFormat="1" ht="26.4" x14ac:dyDescent="0.25">
      <c r="A114" s="70">
        <v>73</v>
      </c>
      <c r="B114" s="72" t="s">
        <v>424</v>
      </c>
      <c r="C114" s="73" t="s">
        <v>302</v>
      </c>
      <c r="D114" s="74">
        <v>220</v>
      </c>
      <c r="E114" s="75">
        <v>39</v>
      </c>
      <c r="F114" s="74">
        <v>8580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1"/>
        <v>39</v>
      </c>
      <c r="O114" s="25">
        <f t="shared" si="12"/>
        <v>8580</v>
      </c>
    </row>
    <row r="115" spans="1:16" s="26" customFormat="1" ht="26.4" x14ac:dyDescent="0.25">
      <c r="A115" s="70">
        <v>74</v>
      </c>
      <c r="B115" s="72" t="s">
        <v>425</v>
      </c>
      <c r="C115" s="73" t="s">
        <v>302</v>
      </c>
      <c r="D115" s="74">
        <v>220</v>
      </c>
      <c r="E115" s="75">
        <v>35</v>
      </c>
      <c r="F115" s="74">
        <v>7700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1"/>
        <v>35</v>
      </c>
      <c r="O115" s="25">
        <f t="shared" si="12"/>
        <v>7700</v>
      </c>
    </row>
    <row r="116" spans="1:16" s="17" customFormat="1" ht="13.5" customHeight="1" thickBot="1" x14ac:dyDescent="0.3"/>
    <row r="117" spans="1:16" s="17" customFormat="1" ht="26.25" customHeight="1" x14ac:dyDescent="0.25">
      <c r="A117" s="94" t="s">
        <v>139</v>
      </c>
      <c r="B117" s="88" t="s">
        <v>32</v>
      </c>
      <c r="C117" s="99" t="s">
        <v>141</v>
      </c>
      <c r="D117" s="88" t="s">
        <v>142</v>
      </c>
      <c r="E117" s="88" t="s">
        <v>455</v>
      </c>
      <c r="F117" s="88"/>
      <c r="G117" s="89" t="s">
        <v>146</v>
      </c>
    </row>
    <row r="118" spans="1:16" s="17" customFormat="1" ht="12.75" customHeight="1" x14ac:dyDescent="0.25">
      <c r="A118" s="95"/>
      <c r="B118" s="97"/>
      <c r="C118" s="100"/>
      <c r="D118" s="97"/>
      <c r="E118" s="92" t="s">
        <v>147</v>
      </c>
      <c r="F118" s="92" t="s">
        <v>148</v>
      </c>
      <c r="G118" s="90"/>
    </row>
    <row r="119" spans="1:16" s="17" customFormat="1" ht="13.5" customHeight="1" thickBot="1" x14ac:dyDescent="0.3">
      <c r="A119" s="96"/>
      <c r="B119" s="98"/>
      <c r="C119" s="101"/>
      <c r="D119" s="98"/>
      <c r="E119" s="93"/>
      <c r="F119" s="93"/>
      <c r="G119" s="91"/>
    </row>
    <row r="120" spans="1:16" s="26" customFormat="1" ht="26.4" x14ac:dyDescent="0.25">
      <c r="A120" s="70">
        <v>75</v>
      </c>
      <c r="B120" s="72" t="s">
        <v>426</v>
      </c>
      <c r="C120" s="73" t="s">
        <v>302</v>
      </c>
      <c r="D120" s="74">
        <v>220</v>
      </c>
      <c r="E120" s="75">
        <v>600</v>
      </c>
      <c r="F120" s="74">
        <v>132000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ref="N120:O124" si="13">E120</f>
        <v>600</v>
      </c>
      <c r="O120" s="25">
        <f t="shared" si="13"/>
        <v>132000</v>
      </c>
    </row>
    <row r="121" spans="1:16" s="26" customFormat="1" ht="26.4" x14ac:dyDescent="0.25">
      <c r="A121" s="70">
        <v>76</v>
      </c>
      <c r="B121" s="72" t="s">
        <v>427</v>
      </c>
      <c r="C121" s="73" t="s">
        <v>302</v>
      </c>
      <c r="D121" s="74">
        <v>220</v>
      </c>
      <c r="E121" s="75">
        <v>3450</v>
      </c>
      <c r="F121" s="74">
        <v>759000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3"/>
        <v>3450</v>
      </c>
      <c r="O121" s="25">
        <f t="shared" si="13"/>
        <v>759000</v>
      </c>
    </row>
    <row r="122" spans="1:16" s="26" customFormat="1" ht="39.6" x14ac:dyDescent="0.25">
      <c r="A122" s="70">
        <v>77</v>
      </c>
      <c r="B122" s="72" t="s">
        <v>428</v>
      </c>
      <c r="C122" s="73" t="s">
        <v>302</v>
      </c>
      <c r="D122" s="74" t="s">
        <v>429</v>
      </c>
      <c r="E122" s="75">
        <v>90</v>
      </c>
      <c r="F122" s="74">
        <v>1766.66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3"/>
        <v>90</v>
      </c>
      <c r="O122" s="25">
        <f t="shared" si="13"/>
        <v>1766.66</v>
      </c>
    </row>
    <row r="123" spans="1:16" s="26" customFormat="1" ht="39.6" x14ac:dyDescent="0.25">
      <c r="A123" s="70">
        <v>78</v>
      </c>
      <c r="B123" s="72" t="s">
        <v>430</v>
      </c>
      <c r="C123" s="73" t="s">
        <v>302</v>
      </c>
      <c r="D123" s="74" t="s">
        <v>431</v>
      </c>
      <c r="E123" s="75">
        <v>75</v>
      </c>
      <c r="F123" s="74">
        <v>2208.33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 t="shared" si="13"/>
        <v>75</v>
      </c>
      <c r="O123" s="25">
        <f t="shared" si="13"/>
        <v>2208.33</v>
      </c>
    </row>
    <row r="124" spans="1:16" s="26" customFormat="1" ht="13.2" x14ac:dyDescent="0.25">
      <c r="A124" s="70">
        <v>79</v>
      </c>
      <c r="B124" s="72" t="s">
        <v>432</v>
      </c>
      <c r="C124" s="73" t="s">
        <v>302</v>
      </c>
      <c r="D124" s="74" t="s">
        <v>433</v>
      </c>
      <c r="E124" s="75"/>
      <c r="F124" s="74"/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 t="shared" si="13"/>
        <v>0</v>
      </c>
      <c r="O124" s="25">
        <f t="shared" si="13"/>
        <v>0</v>
      </c>
    </row>
    <row r="125" spans="1:16" s="24" customFormat="1" ht="15" hidden="1" customHeight="1" thickBot="1" x14ac:dyDescent="0.3">
      <c r="A125" s="79"/>
      <c r="B125" s="80"/>
      <c r="C125" s="80"/>
      <c r="D125" s="80"/>
      <c r="E125" s="81"/>
      <c r="F125" s="80"/>
      <c r="G125" s="82"/>
      <c r="P125" s="24" t="s">
        <v>294</v>
      </c>
    </row>
    <row r="126" spans="1:16" s="26" customFormat="1" ht="39.6" x14ac:dyDescent="0.25">
      <c r="A126" s="70">
        <v>1</v>
      </c>
      <c r="B126" s="72" t="s">
        <v>434</v>
      </c>
      <c r="C126" s="73" t="s">
        <v>435</v>
      </c>
      <c r="D126" s="74" t="s">
        <v>436</v>
      </c>
      <c r="E126" s="75">
        <v>2010</v>
      </c>
      <c r="F126" s="74">
        <v>1041320.7000000001</v>
      </c>
      <c r="G126" s="76"/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>
        <f t="shared" ref="N126:O131" si="14">E126</f>
        <v>2010</v>
      </c>
      <c r="O126" s="25">
        <f t="shared" si="14"/>
        <v>1041320.7000000001</v>
      </c>
    </row>
    <row r="127" spans="1:16" s="26" customFormat="1" ht="39.6" x14ac:dyDescent="0.25">
      <c r="A127" s="70">
        <v>2</v>
      </c>
      <c r="B127" s="72" t="s">
        <v>437</v>
      </c>
      <c r="C127" s="73" t="s">
        <v>435</v>
      </c>
      <c r="D127" s="74" t="s">
        <v>438</v>
      </c>
      <c r="E127" s="75">
        <v>14</v>
      </c>
      <c r="F127" s="74">
        <v>8266.1</v>
      </c>
      <c r="G127" s="76"/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>
        <f t="shared" si="14"/>
        <v>14</v>
      </c>
      <c r="O127" s="25">
        <f t="shared" si="14"/>
        <v>8266.1</v>
      </c>
    </row>
    <row r="128" spans="1:16" s="26" customFormat="1" ht="39.6" x14ac:dyDescent="0.25">
      <c r="A128" s="70">
        <v>3</v>
      </c>
      <c r="B128" s="72" t="s">
        <v>439</v>
      </c>
      <c r="C128" s="73" t="s">
        <v>435</v>
      </c>
      <c r="D128" s="74" t="s">
        <v>436</v>
      </c>
      <c r="E128" s="75">
        <v>870</v>
      </c>
      <c r="F128" s="74">
        <v>450720.9</v>
      </c>
      <c r="G128" s="76"/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>
        <f t="shared" si="14"/>
        <v>870</v>
      </c>
      <c r="O128" s="25">
        <f t="shared" si="14"/>
        <v>450720.9</v>
      </c>
    </row>
    <row r="129" spans="1:16" s="26" customFormat="1" ht="39.6" x14ac:dyDescent="0.25">
      <c r="A129" s="70">
        <v>4</v>
      </c>
      <c r="B129" s="72" t="s">
        <v>440</v>
      </c>
      <c r="C129" s="73" t="s">
        <v>435</v>
      </c>
      <c r="D129" s="74">
        <v>1259</v>
      </c>
      <c r="E129" s="75">
        <v>287</v>
      </c>
      <c r="F129" s="74">
        <v>361333</v>
      </c>
      <c r="G129" s="76"/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>
        <f t="shared" si="14"/>
        <v>287</v>
      </c>
      <c r="O129" s="25">
        <f t="shared" si="14"/>
        <v>361333</v>
      </c>
    </row>
    <row r="130" spans="1:16" s="26" customFormat="1" ht="26.4" x14ac:dyDescent="0.25">
      <c r="A130" s="70">
        <v>5</v>
      </c>
      <c r="B130" s="72" t="s">
        <v>441</v>
      </c>
      <c r="C130" s="73" t="s">
        <v>435</v>
      </c>
      <c r="D130" s="74">
        <v>1259</v>
      </c>
      <c r="E130" s="75">
        <v>167</v>
      </c>
      <c r="F130" s="74">
        <v>210253</v>
      </c>
      <c r="G130" s="76"/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>
        <f t="shared" si="14"/>
        <v>167</v>
      </c>
      <c r="O130" s="25">
        <f t="shared" si="14"/>
        <v>210253</v>
      </c>
    </row>
    <row r="131" spans="1:16" s="26" customFormat="1" ht="37.5" customHeight="1" thickBot="1" x14ac:dyDescent="0.3">
      <c r="A131" s="70">
        <v>6</v>
      </c>
      <c r="B131" s="72" t="s">
        <v>442</v>
      </c>
      <c r="C131" s="73" t="s">
        <v>435</v>
      </c>
      <c r="D131" s="74">
        <v>1259</v>
      </c>
      <c r="E131" s="75">
        <v>419</v>
      </c>
      <c r="F131" s="74">
        <v>527521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 t="shared" si="14"/>
        <v>419</v>
      </c>
      <c r="O131" s="25">
        <f t="shared" si="14"/>
        <v>527521</v>
      </c>
    </row>
    <row r="132" spans="1:16" s="17" customFormat="1" ht="13.5" hidden="1" customHeight="1" thickBot="1" x14ac:dyDescent="0.3"/>
    <row r="133" spans="1:16" s="17" customFormat="1" ht="26.25" customHeight="1" x14ac:dyDescent="0.25">
      <c r="A133" s="94" t="s">
        <v>139</v>
      </c>
      <c r="B133" s="88" t="s">
        <v>32</v>
      </c>
      <c r="C133" s="99" t="s">
        <v>141</v>
      </c>
      <c r="D133" s="88" t="s">
        <v>142</v>
      </c>
      <c r="E133" s="88" t="s">
        <v>455</v>
      </c>
      <c r="F133" s="88"/>
      <c r="G133" s="89" t="s">
        <v>146</v>
      </c>
    </row>
    <row r="134" spans="1:16" s="17" customFormat="1" ht="12.75" customHeight="1" x14ac:dyDescent="0.25">
      <c r="A134" s="95"/>
      <c r="B134" s="97"/>
      <c r="C134" s="100"/>
      <c r="D134" s="97"/>
      <c r="E134" s="92" t="s">
        <v>147</v>
      </c>
      <c r="F134" s="92" t="s">
        <v>148</v>
      </c>
      <c r="G134" s="90"/>
    </row>
    <row r="135" spans="1:16" s="17" customFormat="1" ht="13.5" customHeight="1" thickBot="1" x14ac:dyDescent="0.3">
      <c r="A135" s="96"/>
      <c r="B135" s="98"/>
      <c r="C135" s="101"/>
      <c r="D135" s="98"/>
      <c r="E135" s="93"/>
      <c r="F135" s="93"/>
      <c r="G135" s="91"/>
    </row>
    <row r="136" spans="1:16" s="26" customFormat="1" ht="39.6" x14ac:dyDescent="0.25">
      <c r="A136" s="70">
        <v>7</v>
      </c>
      <c r="B136" s="72" t="s">
        <v>443</v>
      </c>
      <c r="C136" s="73" t="s">
        <v>435</v>
      </c>
      <c r="D136" s="74" t="s">
        <v>444</v>
      </c>
      <c r="E136" s="75">
        <v>7</v>
      </c>
      <c r="F136" s="74">
        <v>10545.57</v>
      </c>
      <c r="G136" s="76"/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>
        <f t="shared" ref="N136:O140" si="15">E136</f>
        <v>7</v>
      </c>
      <c r="O136" s="25">
        <f t="shared" si="15"/>
        <v>10545.57</v>
      </c>
    </row>
    <row r="137" spans="1:16" s="26" customFormat="1" ht="39.6" x14ac:dyDescent="0.25">
      <c r="A137" s="70">
        <v>8</v>
      </c>
      <c r="B137" s="72" t="s">
        <v>445</v>
      </c>
      <c r="C137" s="73" t="s">
        <v>435</v>
      </c>
      <c r="D137" s="74" t="s">
        <v>446</v>
      </c>
      <c r="E137" s="75">
        <v>47</v>
      </c>
      <c r="F137" s="74">
        <v>65180.54</v>
      </c>
      <c r="G137" s="76"/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>
        <f t="shared" si="15"/>
        <v>47</v>
      </c>
      <c r="O137" s="25">
        <f t="shared" si="15"/>
        <v>65180.54</v>
      </c>
    </row>
    <row r="138" spans="1:16" s="26" customFormat="1" ht="39.6" x14ac:dyDescent="0.25">
      <c r="A138" s="70">
        <v>9</v>
      </c>
      <c r="B138" s="72" t="s">
        <v>447</v>
      </c>
      <c r="C138" s="73" t="s">
        <v>435</v>
      </c>
      <c r="D138" s="74" t="s">
        <v>446</v>
      </c>
      <c r="E138" s="75">
        <v>24</v>
      </c>
      <c r="F138" s="74">
        <v>33283.68</v>
      </c>
      <c r="G138" s="76"/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>
        <f t="shared" si="15"/>
        <v>24</v>
      </c>
      <c r="O138" s="25">
        <f t="shared" si="15"/>
        <v>33283.68</v>
      </c>
    </row>
    <row r="139" spans="1:16" s="26" customFormat="1" ht="39.6" x14ac:dyDescent="0.25">
      <c r="A139" s="70">
        <v>10</v>
      </c>
      <c r="B139" s="72" t="s">
        <v>448</v>
      </c>
      <c r="C139" s="73" t="s">
        <v>309</v>
      </c>
      <c r="D139" s="74" t="s">
        <v>449</v>
      </c>
      <c r="E139" s="75">
        <v>5</v>
      </c>
      <c r="F139" s="74">
        <v>476.06</v>
      </c>
      <c r="G139" s="76"/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 t="e">
        <f>#REF!</f>
        <v>#REF!</v>
      </c>
      <c r="N139" s="25">
        <f t="shared" si="15"/>
        <v>5</v>
      </c>
      <c r="O139" s="25">
        <f t="shared" si="15"/>
        <v>476.06</v>
      </c>
    </row>
    <row r="140" spans="1:16" s="26" customFormat="1" ht="26.4" x14ac:dyDescent="0.25">
      <c r="A140" s="70">
        <v>11</v>
      </c>
      <c r="B140" s="72" t="s">
        <v>450</v>
      </c>
      <c r="C140" s="73" t="s">
        <v>309</v>
      </c>
      <c r="D140" s="74" t="s">
        <v>451</v>
      </c>
      <c r="E140" s="75">
        <v>3212</v>
      </c>
      <c r="F140" s="74">
        <v>164004.72</v>
      </c>
      <c r="G140" s="76"/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 t="e">
        <f>#REF!</f>
        <v>#REF!</v>
      </c>
      <c r="L140" s="25" t="e">
        <f>#REF!</f>
        <v>#REF!</v>
      </c>
      <c r="M140" s="25" t="e">
        <f>#REF!</f>
        <v>#REF!</v>
      </c>
      <c r="N140" s="25">
        <f t="shared" si="15"/>
        <v>3212</v>
      </c>
      <c r="O140" s="25">
        <f t="shared" si="15"/>
        <v>164004.72</v>
      </c>
    </row>
    <row r="141" spans="1:16" s="24" customFormat="1" ht="15" hidden="1" customHeight="1" thickBot="1" x14ac:dyDescent="0.3">
      <c r="A141" s="79"/>
      <c r="B141" s="80"/>
      <c r="C141" s="80"/>
      <c r="D141" s="80"/>
      <c r="E141" s="81"/>
      <c r="F141" s="80"/>
      <c r="G141" s="82"/>
      <c r="P141" s="24" t="s">
        <v>294</v>
      </c>
    </row>
    <row r="142" spans="1:16" s="26" customFormat="1" ht="27" thickBot="1" x14ac:dyDescent="0.3">
      <c r="A142" s="70">
        <v>1</v>
      </c>
      <c r="B142" s="72" t="s">
        <v>452</v>
      </c>
      <c r="C142" s="73" t="s">
        <v>306</v>
      </c>
      <c r="D142" s="74" t="s">
        <v>453</v>
      </c>
      <c r="E142" s="75">
        <v>3</v>
      </c>
      <c r="F142" s="74">
        <v>2275.23</v>
      </c>
      <c r="G142" s="76"/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 t="e">
        <f>#REF!</f>
        <v>#REF!</v>
      </c>
      <c r="L142" s="25" t="e">
        <f>#REF!</f>
        <v>#REF!</v>
      </c>
      <c r="M142" s="25" t="e">
        <f>#REF!</f>
        <v>#REF!</v>
      </c>
      <c r="N142" s="25">
        <f>E142</f>
        <v>3</v>
      </c>
      <c r="O142" s="25">
        <f>F142</f>
        <v>2275.23</v>
      </c>
    </row>
    <row r="143" spans="1:16" s="17" customFormat="1" ht="13.8" thickBot="1" x14ac:dyDescent="0.3">
      <c r="A143" s="35"/>
      <c r="B143" s="29"/>
      <c r="C143" s="29"/>
      <c r="D143" s="30"/>
      <c r="E143" s="31">
        <f>SUM(Лист1!N5:N142)</f>
        <v>98657</v>
      </c>
      <c r="F143" s="32">
        <f>SUM(Лист1!O5:O142)</f>
        <v>14765794.189999996</v>
      </c>
      <c r="G143" s="33"/>
    </row>
    <row r="144" spans="1:16" s="17" customFormat="1" ht="13.2" x14ac:dyDescent="0.25"/>
  </sheetData>
  <mergeCells count="88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33:F33"/>
    <mergeCell ref="G33:G35"/>
    <mergeCell ref="E34:E35"/>
    <mergeCell ref="F34:F35"/>
    <mergeCell ref="A33:A35"/>
    <mergeCell ref="B33:B35"/>
    <mergeCell ref="C33:C35"/>
    <mergeCell ref="D33:D35"/>
    <mergeCell ref="E43:F43"/>
    <mergeCell ref="G43:G45"/>
    <mergeCell ref="E44:E45"/>
    <mergeCell ref="F44:F45"/>
    <mergeCell ref="A43:A45"/>
    <mergeCell ref="B43:B45"/>
    <mergeCell ref="C43:C45"/>
    <mergeCell ref="D43:D45"/>
    <mergeCell ref="E55:F55"/>
    <mergeCell ref="G55:G57"/>
    <mergeCell ref="E56:E57"/>
    <mergeCell ref="F56:F57"/>
    <mergeCell ref="A55:A57"/>
    <mergeCell ref="B55:B57"/>
    <mergeCell ref="C55:C57"/>
    <mergeCell ref="D55:D57"/>
    <mergeCell ref="E64:F64"/>
    <mergeCell ref="G64:G66"/>
    <mergeCell ref="E65:E66"/>
    <mergeCell ref="F65:F66"/>
    <mergeCell ref="A64:A66"/>
    <mergeCell ref="B64:B66"/>
    <mergeCell ref="C64:C66"/>
    <mergeCell ref="D64:D66"/>
    <mergeCell ref="E74:F74"/>
    <mergeCell ref="G74:G76"/>
    <mergeCell ref="E75:E76"/>
    <mergeCell ref="F75:F76"/>
    <mergeCell ref="A74:A76"/>
    <mergeCell ref="B74:B76"/>
    <mergeCell ref="C74:C76"/>
    <mergeCell ref="D74:D76"/>
    <mergeCell ref="E89:F89"/>
    <mergeCell ref="G89:G91"/>
    <mergeCell ref="E90:E91"/>
    <mergeCell ref="F90:F91"/>
    <mergeCell ref="A89:A91"/>
    <mergeCell ref="B89:B91"/>
    <mergeCell ref="C89:C91"/>
    <mergeCell ref="D89:D91"/>
    <mergeCell ref="E102:F102"/>
    <mergeCell ref="G102:G104"/>
    <mergeCell ref="E103:E104"/>
    <mergeCell ref="F103:F104"/>
    <mergeCell ref="A102:A104"/>
    <mergeCell ref="B102:B104"/>
    <mergeCell ref="C102:C104"/>
    <mergeCell ref="D102:D104"/>
    <mergeCell ref="E117:F117"/>
    <mergeCell ref="G117:G119"/>
    <mergeCell ref="E118:E119"/>
    <mergeCell ref="F118:F119"/>
    <mergeCell ref="A117:A119"/>
    <mergeCell ref="B117:B119"/>
    <mergeCell ref="C117:C119"/>
    <mergeCell ref="D117:D119"/>
    <mergeCell ref="E133:F133"/>
    <mergeCell ref="G133:G135"/>
    <mergeCell ref="E134:E135"/>
    <mergeCell ref="F134:F135"/>
    <mergeCell ref="A133:A135"/>
    <mergeCell ref="B133:B135"/>
    <mergeCell ref="C133:C135"/>
    <mergeCell ref="D133:D13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1" manualBreakCount="11">
    <brk id="16" max="16383" man="1"/>
    <brk id="31" max="16383" man="1"/>
    <brk id="41" max="16383" man="1"/>
    <brk id="53" max="16383" man="1"/>
    <brk id="62" max="16383" man="1"/>
    <brk id="72" max="16383" man="1"/>
    <brk id="87" max="16383" man="1"/>
    <brk id="100" max="16383" man="1"/>
    <brk id="115" max="16383" man="1"/>
    <brk id="131" max="16383" man="1"/>
    <brk id="1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- 11 -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2021-04-28T11:25:29Z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