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Лист1!$A$124:$A$135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15" i="4"/>
  <c r="I115" i="4"/>
  <c r="J115" i="4"/>
  <c r="K115" i="4"/>
  <c r="L115" i="4"/>
  <c r="M115" i="4"/>
  <c r="N115" i="4"/>
  <c r="O115" i="4"/>
  <c r="F130" i="4" s="1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3" i="4"/>
  <c r="I133" i="4"/>
  <c r="J133" i="4"/>
  <c r="K133" i="4"/>
  <c r="L133" i="4"/>
  <c r="M133" i="4"/>
  <c r="N133" i="4"/>
  <c r="O133" i="4"/>
  <c r="C33" i="2"/>
  <c r="L33" i="2"/>
  <c r="H33" i="2"/>
  <c r="F33" i="2"/>
  <c r="H32" i="2"/>
  <c r="F108" i="4" l="1"/>
  <c r="E108" i="4"/>
  <c r="F134" i="4"/>
  <c r="E134" i="4"/>
  <c r="E130" i="4"/>
</calcChain>
</file>

<file path=xl/sharedStrings.xml><?xml version="1.0" encoding="utf-8"?>
<sst xmlns="http://schemas.openxmlformats.org/spreadsheetml/2006/main" count="875" uniqueCount="444">
  <si>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</si>
  <si>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</si>
  <si>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</si>
  <si>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</si>
  <si>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</si>
  <si>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</si>
  <si>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</si>
  <si>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</si>
  <si>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</si>
  <si>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</si>
  <si>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</si>
  <si>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</si>
  <si>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</si>
  <si>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</si>
  <si>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</si>
  <si>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</si>
  <si>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</si>
  <si>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</si>
  <si>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</si>
  <si>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</si>
  <si>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</si>
  <si>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</si>
  <si>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</si>
  <si>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</si>
  <si>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</si>
  <si>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</si>
  <si>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</si>
  <si>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</si>
  <si>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</si>
  <si>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</si>
  <si>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</si>
  <si>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</si>
  <si>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</si>
  <si>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</si>
  <si>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</si>
  <si>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</si>
  <si>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</si>
  <si>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</si>
  <si>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</si>
  <si>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</si>
  <si>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</si>
  <si>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</si>
  <si>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</si>
  <si>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</si>
  <si>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</si>
  <si>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</si>
  <si>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</si>
  <si>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</si>
  <si>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</si>
  <si>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</si>
  <si>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</si>
  <si>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</si>
  <si>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</si>
  <si>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</si>
  <si>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</si>
  <si>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</si>
  <si>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</si>
  <si>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</si>
  <si>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</si>
  <si>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</si>
  <si>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</si>
  <si>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</si>
  <si>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</si>
  <si>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</si>
  <si>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</si>
  <si>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</si>
  <si>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</si>
  <si>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</si>
  <si>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</si>
  <si>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</si>
  <si>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</si>
  <si>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</si>
  <si>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</si>
  <si>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</si>
  <si>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</si>
  <si>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</si>
  <si>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</si>
  <si>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</si>
  <si>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</si>
  <si>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</si>
  <si>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</si>
  <si>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</si>
  <si>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</si>
  <si>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</si>
  <si>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</si>
  <si>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</si>
  <si>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</si>
  <si>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</si>
  <si>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</si>
  <si>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</si>
  <si>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</si>
  <si>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</si>
  <si>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</si>
  <si>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</si>
  <si>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</si>
  <si>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</si>
  <si>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</si>
  <si>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</si>
  <si>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</si>
  <si>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</si>
  <si>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</si>
  <si>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</si>
  <si>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</si>
  <si>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</si>
  <si>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</si>
  <si>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</si>
  <si>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</si>
  <si>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</si>
  <si>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</si>
  <si>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</si>
  <si>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</si>
  <si>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</si>
  <si>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</si>
  <si>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</si>
  <si>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</si>
  <si>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</si>
  <si>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</si>
  <si>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</si>
  <si>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</si>
  <si>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</si>
  <si>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</si>
  <si>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</si>
  <si>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</si>
  <si>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</si>
  <si>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</si>
  <si>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</si>
  <si>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</si>
  <si>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</si>
  <si>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</si>
  <si>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</si>
  <si>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</si>
  <si>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</si>
  <si>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</si>
  <si>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</si>
  <si>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</si>
  <si>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</si>
  <si>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</si>
  <si>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</si>
  <si>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</si>
  <si>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</si>
  <si>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</si>
  <si>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</si>
  <si>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</si>
  <si>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</si>
  <si>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</si>
  <si>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</si>
  <si>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</si>
  <si>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</si>
  <si>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</si>
  <si>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</si>
  <si>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</si>
  <si>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</si>
  <si>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</si>
  <si>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</si>
  <si>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</si>
  <si>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</si>
  <si>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</si>
  <si>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</si>
  <si>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</si>
  <si>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</si>
  <si>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</si>
  <si>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</si>
  <si>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</si>
  <si>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</si>
  <si>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</si>
  <si>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</si>
  <si>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</si>
  <si>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</si>
  <si>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</si>
  <si>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</si>
  <si>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</si>
  <si>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</si>
  <si>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</si>
  <si>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</si>
  <si>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</si>
  <si>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</si>
  <si>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</si>
  <si>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</si>
  <si>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</si>
  <si>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</si>
  <si>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</si>
  <si>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</si>
  <si>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</si>
  <si>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</si>
  <si>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</si>
  <si>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</si>
  <si>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</si>
  <si>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</si>
  <si>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</si>
  <si>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</si>
  <si>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</si>
  <si>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</si>
  <si>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</si>
  <si>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</si>
  <si>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</si>
  <si>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</si>
  <si>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</si>
  <si>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</si>
  <si>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</si>
  <si>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</si>
  <si>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</si>
  <si>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</si>
  <si>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</si>
  <si>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</si>
  <si>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</si>
  <si>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</si>
  <si>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</si>
  <si>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</si>
  <si>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</si>
  <si>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</si>
  <si>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</si>
  <si>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</si>
  <si>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</si>
  <si>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</si>
  <si>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</si>
  <si>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</si>
  <si>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</si>
  <si>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</si>
  <si>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</si>
  <si>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</si>
  <si>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</si>
  <si>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</si>
  <si>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</si>
  <si>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</si>
  <si>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</si>
  <si>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</si>
  <si>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</si>
  <si>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</si>
  <si>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</si>
  <si>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</si>
  <si>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</si>
  <si>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</si>
  <si>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</si>
  <si>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</si>
  <si>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</si>
  <si>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</si>
  <si>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</si>
  <si>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</si>
  <si>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</si>
  <si>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</si>
  <si>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</si>
  <si>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</si>
  <si>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</si>
  <si>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</si>
  <si>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</si>
  <si>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</si>
  <si>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</si>
  <si>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</si>
  <si>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</si>
  <si>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</si>
  <si>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</si>
  <si>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</si>
  <si>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</si>
  <si>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</si>
  <si>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</si>
  <si>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</si>
  <si>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</si>
  <si>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</si>
  <si>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</si>
  <si>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</si>
  <si>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</si>
  <si>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</si>
  <si>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</si>
  <si>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</si>
  <si>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</si>
  <si>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</si>
  <si>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</si>
  <si>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</si>
  <si>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</si>
  <si>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</si>
  <si>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</si>
  <si>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</si>
  <si>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</si>
  <si>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</si>
  <si>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</si>
  <si>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</si>
  <si>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</si>
  <si>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</si>
  <si>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</si>
  <si>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</si>
  <si>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</si>
  <si>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</si>
  <si>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</si>
  <si>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</si>
  <si>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</si>
  <si>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</si>
  <si>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</si>
  <si>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</si>
  <si>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</si>
  <si>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</si>
  <si>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</si>
  <si>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</si>
  <si>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</si>
  <si>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</si>
  <si>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</si>
  <si>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</si>
  <si>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</si>
  <si>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</si>
  <si>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Інтраканальні стенди для  церебральних аневризм із широкою шийкою (№173 від 08.04.2021р.) </t>
  </si>
  <si>
    <t>шт.</t>
  </si>
  <si>
    <t xml:space="preserve">Інтродюсер (№172 від 08.04.21р) </t>
  </si>
  <si>
    <t>267,02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</si>
  <si>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</si>
  <si>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</si>
  <si>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</si>
  <si>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</si>
  <si>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</si>
  <si>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</si>
  <si>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</si>
  <si>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</si>
  <si>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</si>
  <si>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</si>
  <si>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Ангіографічна  голка (№172 від 08.04.2021р.) </t>
  </si>
  <si>
    <t>37,38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</si>
  <si>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</si>
  <si>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</si>
  <si>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</si>
  <si>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</si>
  <si>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</si>
  <si>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</si>
  <si>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</si>
  <si>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</si>
  <si>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</si>
  <si>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Глатирамеру ацетат-віста р-н для ін"єкцій,20 мг/мл по 1мл №28 </t>
  </si>
  <si>
    <t>шпр</t>
  </si>
  <si>
    <t>229,91</t>
  </si>
  <si>
    <t xml:space="preserve">Глатирамеру ацетат-віста р-н для ін"єкцій,40 мг/мл по 1мл №12 </t>
  </si>
  <si>
    <t>219,19</t>
  </si>
  <si>
    <t xml:space="preserve">Діавітек ПД 1,5% розчин для перитонеального діалізу  по 2000 мл  контейнер полімерний  (№ К-27370 від 20.05.2021р) </t>
  </si>
  <si>
    <t>168,66</t>
  </si>
  <si>
    <t xml:space="preserve">Дезінфекційний ковпачок для перитонеального діалізу (№ К- 27370 від 20.05.2021р.) </t>
  </si>
  <si>
    <t>10,12</t>
  </si>
  <si>
    <t xml:space="preserve">Експрес -тест для визначення коронавірусу SARS-CoV2 (№66 від 10.03.2021р.) </t>
  </si>
  <si>
    <t xml:space="preserve">Катетер провідниковий (№172 від 08.04.2021р.) </t>
  </si>
  <si>
    <t>8224,18</t>
  </si>
  <si>
    <t xml:space="preserve">Комплект у складі: Пристрій для нейроваскулярного ремоделювання Solitare AB.Мікрокатетер Rebar 18 </t>
  </si>
  <si>
    <t>34044,89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</si>
  <si>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</si>
  <si>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</si>
  <si>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</si>
  <si>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ізоляційний(костюм біозахисту) (№80 від 23.03.2021р.) 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</si>
  <si>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</si>
  <si>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</si>
  <si>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</si>
  <si>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</si>
  <si>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</si>
  <si>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Мікрокатетер Echelon ( №174 від 08. 04. 2021 р. ) </t>
  </si>
  <si>
    <t>5874,41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</si>
  <si>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</si>
  <si>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</si>
  <si>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</si>
  <si>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(№1392 від 07.04.2021р) </t>
  </si>
  <si>
    <t>2,18</t>
  </si>
  <si>
    <t xml:space="preserve">Окситоцин р-н для Ін"єкцій.5 мо/мл по 1 мл в амп. (№1746 від 19.04.2021р) </t>
  </si>
  <si>
    <t xml:space="preserve">Подовжувач перитонеального катетера (№ К-27370 від 20 05.2021р) </t>
  </si>
  <si>
    <t>788,09</t>
  </si>
  <si>
    <t xml:space="preserve">Пристрій для  відділення,кат. номер   ID-1-5  9№198 від 28.04.2021р.) </t>
  </si>
  <si>
    <t>7777,72</t>
  </si>
  <si>
    <t xml:space="preserve">Пристрій для екстракції тромбів з мозкових артерій SRD3-4-20-10 (№175 від 08.04.2021р) </t>
  </si>
  <si>
    <t xml:space="preserve">Пристрій для екстракції тромбів з мозкових артерій SRD3-6-40-10 (№176 від 08.04.2021р) </t>
  </si>
  <si>
    <t xml:space="preserve">Провідник  HYBRID WIRE  з гідрофільним покриттям (№172 від 08.04.2021р.) </t>
  </si>
  <si>
    <t>6141,43</t>
  </si>
  <si>
    <t xml:space="preserve">Провідник з тефлоновим покриттям ( №172 від 08.04.2021р.) </t>
  </si>
  <si>
    <t>133,51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</si>
  <si>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</si>
  <si>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</si>
  <si>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</si>
  <si>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</si>
  <si>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</si>
  <si>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</si>
  <si>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</si>
  <si>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</si>
  <si>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</si>
  <si>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</si>
  <si>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</si>
  <si>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</si>
  <si>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</si>
  <si>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</si>
  <si>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</si>
  <si>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</si>
  <si>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</si>
  <si>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</si>
  <si>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Резонатив р-н для ін"єкцій,625 мо/мл.по 1 мл в амп.(№1827 від 28 квітня 2021р) </t>
  </si>
  <si>
    <t>1187,49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</si>
  <si>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</si>
  <si>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</si>
  <si>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</si>
  <si>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</si>
  <si>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</si>
  <si>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21761,57</t>
  </si>
  <si>
    <t xml:space="preserve">Сальбутамол розчин небули 100мкг по 2 мл №10-32 шт (Небутамол) </t>
  </si>
  <si>
    <t>61,43</t>
  </si>
  <si>
    <t xml:space="preserve">Солу-Медрол по 1000 мг 1фл ( № 2084 від 12.05.21р.) </t>
  </si>
  <si>
    <t>флак,</t>
  </si>
  <si>
    <t>375,16</t>
  </si>
  <si>
    <t xml:space="preserve">Спіраль для емболізації  Axium  Helix  (QC-5-20-HELIX )(№173 від 08.04.2021р.) </t>
  </si>
  <si>
    <t>6915,79</t>
  </si>
  <si>
    <t xml:space="preserve">Спіраль для емболізації  Axium Helix (QC-3-8-Helix ) (№173від 08.04.2021р. ) </t>
  </si>
  <si>
    <t xml:space="preserve">Спіраль для емболізації  Axium Helix кат.номер (QC-3-8-Helix ) (№175від 08.04.2021р. ) </t>
  </si>
  <si>
    <t>6378,96</t>
  </si>
  <si>
    <t xml:space="preserve">Спіраль для емболізації  Axium Prime Bare Platinum Soft 3 D  (№173 від 08.04.2021р.) </t>
  </si>
  <si>
    <t xml:space="preserve">Спіраль для емболізації  Axium Prime Bare Platinum Soft 3 D(АРВ-3.5-10-3D-ES)  (№175 від 08.04.2021р.) </t>
  </si>
  <si>
    <t xml:space="preserve">Спіраль для емболізації  Axium Prime Bare Platinum Soft Helix (№173 від 08.04.2021р.) </t>
  </si>
  <si>
    <t xml:space="preserve">Спіраль для емболізації  Axium Prime Frame Complex (№173 від 08.04.2021р) </t>
  </si>
  <si>
    <t xml:space="preserve">Спіраль для емболізації (№173 від 08.04.2021р.) </t>
  </si>
  <si>
    <t xml:space="preserve">Спіраль для емболізації Axium 3D (№173 від 08.04.2021р.) 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</si>
  <si>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</si>
  <si>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</si>
  <si>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</si>
  <si>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</si>
  <si>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</si>
  <si>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</si>
  <si>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</si>
  <si>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</si>
  <si>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</si>
  <si>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</si>
  <si>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</si>
  <si>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</si>
  <si>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</si>
  <si>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</si>
  <si>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</si>
  <si>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</si>
  <si>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</si>
  <si>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</si>
  <si>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</si>
  <si>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</si>
  <si>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</si>
  <si>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</si>
  <si>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</si>
  <si>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</si>
  <si>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</si>
  <si>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</si>
  <si>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Такрол 0,5 мг.по 7капсул у блістері. по 4 блістири в коробці (№РС-132 від 01.06.2020р.) </t>
  </si>
  <si>
    <t>95,21</t>
  </si>
  <si>
    <t xml:space="preserve">Тест смужки для вимірювання рівня глюкози в крові CONTOUR PLUS (№ К-26504 від 12.04.21 р) </t>
  </si>
  <si>
    <t>1,87</t>
  </si>
  <si>
    <t xml:space="preserve">Фінголімод капсули 0,5 мг (283 від 03.02.21)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</si>
  <si>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</si>
  <si>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</si>
  <si>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</si>
  <si>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</si>
  <si>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</si>
  <si>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27.05.2021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</si>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</sst>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0.5546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443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441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8" t="s">
        <v>139</v>
      </c>
      <c r="B5" s="91" t="s">
        <v>32</v>
      </c>
      <c r="C5" s="94" t="s">
        <v>141</v>
      </c>
      <c r="D5" s="91" t="s">
        <v>142</v>
      </c>
      <c r="E5" s="91" t="s">
        <v>442</v>
      </c>
      <c r="F5" s="91"/>
      <c r="G5" s="99" t="s">
        <v>146</v>
      </c>
    </row>
    <row r="6" spans="1:16" s="17" customFormat="1" ht="13.2" x14ac:dyDescent="0.25">
      <c r="A6" s="89"/>
      <c r="B6" s="92"/>
      <c r="C6" s="95"/>
      <c r="D6" s="92"/>
      <c r="E6" s="97" t="s">
        <v>147</v>
      </c>
      <c r="F6" s="97" t="s">
        <v>148</v>
      </c>
      <c r="G6" s="100"/>
    </row>
    <row r="7" spans="1:16" s="17" customFormat="1" ht="13.8" thickBot="1" x14ac:dyDescent="0.3">
      <c r="A7" s="90"/>
      <c r="B7" s="93"/>
      <c r="C7" s="96"/>
      <c r="D7" s="93"/>
      <c r="E7" s="98"/>
      <c r="F7" s="98"/>
      <c r="G7" s="10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1115</v>
      </c>
      <c r="F10" s="74">
        <v>802153.3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1115</v>
      </c>
      <c r="O10" s="25">
        <f t="shared" si="0"/>
        <v>802153.3</v>
      </c>
    </row>
    <row r="11" spans="1:16" s="26" customFormat="1" ht="52.8" x14ac:dyDescent="0.25">
      <c r="A11" s="70">
        <v>2</v>
      </c>
      <c r="B11" s="72" t="s">
        <v>298</v>
      </c>
      <c r="C11" s="73" t="s">
        <v>299</v>
      </c>
      <c r="D11" s="74">
        <v>34125</v>
      </c>
      <c r="E11" s="75"/>
      <c r="F11" s="74"/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0</v>
      </c>
      <c r="O11" s="25">
        <f t="shared" si="0"/>
        <v>0</v>
      </c>
    </row>
    <row r="12" spans="1:16" s="26" customFormat="1" ht="13.2" x14ac:dyDescent="0.25">
      <c r="A12" s="70">
        <v>3</v>
      </c>
      <c r="B12" s="72" t="s">
        <v>300</v>
      </c>
      <c r="C12" s="73" t="s">
        <v>299</v>
      </c>
      <c r="D12" s="74" t="s">
        <v>301</v>
      </c>
      <c r="E12" s="75"/>
      <c r="F12" s="74"/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0</v>
      </c>
      <c r="O12" s="25">
        <f t="shared" si="0"/>
        <v>0</v>
      </c>
    </row>
    <row r="13" spans="1:16" s="26" customFormat="1" ht="39.6" x14ac:dyDescent="0.25">
      <c r="A13" s="70">
        <v>4</v>
      </c>
      <c r="B13" s="72" t="s">
        <v>302</v>
      </c>
      <c r="C13" s="73" t="s">
        <v>303</v>
      </c>
      <c r="D13" s="74" t="s">
        <v>304</v>
      </c>
      <c r="E13" s="75">
        <v>350</v>
      </c>
      <c r="F13" s="74">
        <v>5288.9900000000007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350</v>
      </c>
      <c r="O13" s="25">
        <f t="shared" si="0"/>
        <v>5288.9900000000007</v>
      </c>
    </row>
    <row r="14" spans="1:16" s="26" customFormat="1" ht="13.2" x14ac:dyDescent="0.25">
      <c r="A14" s="70">
        <v>5</v>
      </c>
      <c r="B14" s="72" t="s">
        <v>305</v>
      </c>
      <c r="C14" s="73" t="s">
        <v>296</v>
      </c>
      <c r="D14" s="74" t="s">
        <v>306</v>
      </c>
      <c r="E14" s="75">
        <v>10</v>
      </c>
      <c r="F14" s="74">
        <v>59.040000000000006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59.040000000000006</v>
      </c>
    </row>
    <row r="15" spans="1:16" s="26" customFormat="1" ht="52.8" x14ac:dyDescent="0.25">
      <c r="A15" s="70">
        <v>6</v>
      </c>
      <c r="B15" s="72" t="s">
        <v>307</v>
      </c>
      <c r="C15" s="73" t="s">
        <v>308</v>
      </c>
      <c r="D15" s="74" t="s">
        <v>309</v>
      </c>
      <c r="E15" s="75">
        <v>80</v>
      </c>
      <c r="F15" s="74">
        <v>822665.60000000009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80</v>
      </c>
      <c r="O15" s="25">
        <f t="shared" si="0"/>
        <v>822665.60000000009</v>
      </c>
    </row>
    <row r="16" spans="1:16" s="26" customFormat="1" ht="26.4" x14ac:dyDescent="0.25">
      <c r="A16" s="70">
        <v>7</v>
      </c>
      <c r="B16" s="72" t="s">
        <v>310</v>
      </c>
      <c r="C16" s="73" t="s">
        <v>308</v>
      </c>
      <c r="D16" s="74" t="s">
        <v>311</v>
      </c>
      <c r="E16" s="75">
        <v>38</v>
      </c>
      <c r="F16" s="74">
        <v>492643.02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38</v>
      </c>
      <c r="O16" s="25">
        <f t="shared" si="0"/>
        <v>492643.02</v>
      </c>
    </row>
    <row r="17" spans="1:15" s="26" customFormat="1" ht="26.4" x14ac:dyDescent="0.25">
      <c r="A17" s="70">
        <v>8</v>
      </c>
      <c r="B17" s="72" t="s">
        <v>312</v>
      </c>
      <c r="C17" s="73" t="s">
        <v>299</v>
      </c>
      <c r="D17" s="74" t="s">
        <v>313</v>
      </c>
      <c r="E17" s="75"/>
      <c r="F17" s="74"/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0</v>
      </c>
      <c r="O17" s="25">
        <f t="shared" si="0"/>
        <v>0</v>
      </c>
    </row>
    <row r="18" spans="1:15" s="17" customFormat="1" ht="13.5" customHeight="1" thickBot="1" x14ac:dyDescent="0.3"/>
    <row r="19" spans="1:15" s="17" customFormat="1" ht="26.25" customHeight="1" x14ac:dyDescent="0.25">
      <c r="A19" s="88" t="s">
        <v>139</v>
      </c>
      <c r="B19" s="91" t="s">
        <v>32</v>
      </c>
      <c r="C19" s="94" t="s">
        <v>141</v>
      </c>
      <c r="D19" s="91" t="s">
        <v>142</v>
      </c>
      <c r="E19" s="91" t="s">
        <v>442</v>
      </c>
      <c r="F19" s="91"/>
      <c r="G19" s="99" t="s">
        <v>146</v>
      </c>
    </row>
    <row r="20" spans="1:15" s="17" customFormat="1" ht="12.75" customHeight="1" x14ac:dyDescent="0.25">
      <c r="A20" s="89"/>
      <c r="B20" s="92"/>
      <c r="C20" s="95"/>
      <c r="D20" s="92"/>
      <c r="E20" s="97" t="s">
        <v>147</v>
      </c>
      <c r="F20" s="97" t="s">
        <v>148</v>
      </c>
      <c r="G20" s="100"/>
    </row>
    <row r="21" spans="1:15" s="17" customFormat="1" ht="13.5" customHeight="1" thickBot="1" x14ac:dyDescent="0.3">
      <c r="A21" s="90"/>
      <c r="B21" s="93"/>
      <c r="C21" s="96"/>
      <c r="D21" s="93"/>
      <c r="E21" s="98"/>
      <c r="F21" s="98"/>
      <c r="G21" s="101"/>
    </row>
    <row r="22" spans="1:15" s="26" customFormat="1" ht="26.4" x14ac:dyDescent="0.25">
      <c r="A22" s="70">
        <v>9</v>
      </c>
      <c r="B22" s="72" t="s">
        <v>314</v>
      </c>
      <c r="C22" s="73" t="s">
        <v>308</v>
      </c>
      <c r="D22" s="74" t="s">
        <v>315</v>
      </c>
      <c r="E22" s="75">
        <v>10</v>
      </c>
      <c r="F22" s="74">
        <v>15714.900000000001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N30" si="1">E22</f>
        <v>10</v>
      </c>
      <c r="O22" s="25">
        <f t="shared" ref="O22:O30" si="2">F22</f>
        <v>15714.900000000001</v>
      </c>
    </row>
    <row r="23" spans="1:15" s="26" customFormat="1" ht="39.6" x14ac:dyDescent="0.25">
      <c r="A23" s="70">
        <v>10</v>
      </c>
      <c r="B23" s="72" t="s">
        <v>316</v>
      </c>
      <c r="C23" s="73" t="s">
        <v>308</v>
      </c>
      <c r="D23" s="74" t="s">
        <v>317</v>
      </c>
      <c r="E23" s="75">
        <v>57</v>
      </c>
      <c r="F23" s="74">
        <v>277232.61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57</v>
      </c>
      <c r="O23" s="25">
        <f t="shared" si="2"/>
        <v>277232.61</v>
      </c>
    </row>
    <row r="24" spans="1:15" s="26" customFormat="1" ht="39.6" x14ac:dyDescent="0.25">
      <c r="A24" s="70">
        <v>11</v>
      </c>
      <c r="B24" s="72" t="s">
        <v>318</v>
      </c>
      <c r="C24" s="73" t="s">
        <v>308</v>
      </c>
      <c r="D24" s="74" t="s">
        <v>319</v>
      </c>
      <c r="E24" s="75">
        <v>44</v>
      </c>
      <c r="F24" s="74">
        <v>219752.28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44</v>
      </c>
      <c r="O24" s="25">
        <f t="shared" si="2"/>
        <v>219752.28</v>
      </c>
    </row>
    <row r="25" spans="1:15" s="26" customFormat="1" ht="26.4" x14ac:dyDescent="0.25">
      <c r="A25" s="70">
        <v>12</v>
      </c>
      <c r="B25" s="72" t="s">
        <v>320</v>
      </c>
      <c r="C25" s="73" t="s">
        <v>321</v>
      </c>
      <c r="D25" s="74" t="s">
        <v>322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0</v>
      </c>
      <c r="O25" s="25">
        <f t="shared" si="2"/>
        <v>0</v>
      </c>
    </row>
    <row r="26" spans="1:15" s="26" customFormat="1" ht="39.6" x14ac:dyDescent="0.25">
      <c r="A26" s="70">
        <v>13</v>
      </c>
      <c r="B26" s="72" t="s">
        <v>323</v>
      </c>
      <c r="C26" s="73" t="s">
        <v>324</v>
      </c>
      <c r="D26" s="74" t="s">
        <v>325</v>
      </c>
      <c r="E26" s="75">
        <v>3472</v>
      </c>
      <c r="F26" s="74">
        <v>798247.52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3472</v>
      </c>
      <c r="O26" s="25">
        <f t="shared" si="2"/>
        <v>798247.52</v>
      </c>
    </row>
    <row r="27" spans="1:15" s="26" customFormat="1" ht="39.6" x14ac:dyDescent="0.25">
      <c r="A27" s="70">
        <v>14</v>
      </c>
      <c r="B27" s="72" t="s">
        <v>326</v>
      </c>
      <c r="C27" s="73" t="s">
        <v>324</v>
      </c>
      <c r="D27" s="74" t="s">
        <v>327</v>
      </c>
      <c r="E27" s="75">
        <v>2220</v>
      </c>
      <c r="F27" s="74">
        <v>486601.80000000005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2220</v>
      </c>
      <c r="O27" s="25">
        <f t="shared" si="2"/>
        <v>486601.80000000005</v>
      </c>
    </row>
    <row r="28" spans="1:15" s="26" customFormat="1" ht="52.8" x14ac:dyDescent="0.25">
      <c r="A28" s="70">
        <v>15</v>
      </c>
      <c r="B28" s="72" t="s">
        <v>328</v>
      </c>
      <c r="C28" s="73" t="s">
        <v>299</v>
      </c>
      <c r="D28" s="74" t="s">
        <v>329</v>
      </c>
      <c r="E28" s="75">
        <v>266</v>
      </c>
      <c r="F28" s="74">
        <v>44863.560000000005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266</v>
      </c>
      <c r="O28" s="25">
        <f t="shared" si="2"/>
        <v>44863.560000000005</v>
      </c>
    </row>
    <row r="29" spans="1:15" s="26" customFormat="1" ht="39.6" x14ac:dyDescent="0.25">
      <c r="A29" s="70">
        <v>16</v>
      </c>
      <c r="B29" s="72" t="s">
        <v>330</v>
      </c>
      <c r="C29" s="73" t="s">
        <v>299</v>
      </c>
      <c r="D29" s="74" t="s">
        <v>331</v>
      </c>
      <c r="E29" s="75">
        <v>363</v>
      </c>
      <c r="F29" s="74">
        <v>3673.5600000000004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363</v>
      </c>
      <c r="O29" s="25">
        <f t="shared" si="2"/>
        <v>3673.5600000000004</v>
      </c>
    </row>
    <row r="30" spans="1:15" s="26" customFormat="1" ht="39.6" x14ac:dyDescent="0.25">
      <c r="A30" s="70">
        <v>17</v>
      </c>
      <c r="B30" s="72" t="s">
        <v>332</v>
      </c>
      <c r="C30" s="73" t="s">
        <v>299</v>
      </c>
      <c r="D30" s="74">
        <v>180</v>
      </c>
      <c r="E30" s="75">
        <v>3000</v>
      </c>
      <c r="F30" s="74">
        <v>540000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3000</v>
      </c>
      <c r="O30" s="25">
        <f t="shared" si="2"/>
        <v>540000</v>
      </c>
    </row>
    <row r="31" spans="1:15" s="17" customFormat="1" ht="13.5" customHeight="1" thickBot="1" x14ac:dyDescent="0.3"/>
    <row r="32" spans="1:15" s="17" customFormat="1" ht="26.25" customHeight="1" x14ac:dyDescent="0.25">
      <c r="A32" s="88" t="s">
        <v>139</v>
      </c>
      <c r="B32" s="91" t="s">
        <v>32</v>
      </c>
      <c r="C32" s="94" t="s">
        <v>141</v>
      </c>
      <c r="D32" s="91" t="s">
        <v>142</v>
      </c>
      <c r="E32" s="91" t="s">
        <v>442</v>
      </c>
      <c r="F32" s="91"/>
      <c r="G32" s="99" t="s">
        <v>146</v>
      </c>
    </row>
    <row r="33" spans="1:15" s="17" customFormat="1" ht="12.75" customHeight="1" x14ac:dyDescent="0.25">
      <c r="A33" s="89"/>
      <c r="B33" s="92"/>
      <c r="C33" s="95"/>
      <c r="D33" s="92"/>
      <c r="E33" s="97" t="s">
        <v>147</v>
      </c>
      <c r="F33" s="97" t="s">
        <v>148</v>
      </c>
      <c r="G33" s="100"/>
    </row>
    <row r="34" spans="1:15" s="17" customFormat="1" ht="13.5" customHeight="1" thickBot="1" x14ac:dyDescent="0.3">
      <c r="A34" s="90"/>
      <c r="B34" s="93"/>
      <c r="C34" s="96"/>
      <c r="D34" s="93"/>
      <c r="E34" s="98"/>
      <c r="F34" s="98"/>
      <c r="G34" s="101"/>
    </row>
    <row r="35" spans="1:15" s="26" customFormat="1" ht="26.4" x14ac:dyDescent="0.25">
      <c r="A35" s="70">
        <v>18</v>
      </c>
      <c r="B35" s="72" t="s">
        <v>333</v>
      </c>
      <c r="C35" s="73" t="s">
        <v>299</v>
      </c>
      <c r="D35" s="74" t="s">
        <v>334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ref="N35:O42" si="3">E35</f>
        <v>0</v>
      </c>
      <c r="O35" s="25">
        <f t="shared" si="3"/>
        <v>0</v>
      </c>
    </row>
    <row r="36" spans="1:15" s="26" customFormat="1" ht="52.8" x14ac:dyDescent="0.25">
      <c r="A36" s="70">
        <v>19</v>
      </c>
      <c r="B36" s="72" t="s">
        <v>335</v>
      </c>
      <c r="C36" s="73" t="s">
        <v>299</v>
      </c>
      <c r="D36" s="74" t="s">
        <v>336</v>
      </c>
      <c r="E36" s="75"/>
      <c r="F36" s="74"/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0</v>
      </c>
      <c r="O36" s="25">
        <f t="shared" si="3"/>
        <v>0</v>
      </c>
    </row>
    <row r="37" spans="1:15" s="26" customFormat="1" ht="39.6" x14ac:dyDescent="0.25">
      <c r="A37" s="70">
        <v>20</v>
      </c>
      <c r="B37" s="72" t="s">
        <v>337</v>
      </c>
      <c r="C37" s="73" t="s">
        <v>338</v>
      </c>
      <c r="D37" s="74" t="s">
        <v>339</v>
      </c>
      <c r="E37" s="75">
        <v>120</v>
      </c>
      <c r="F37" s="74">
        <v>27640.800000000003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120</v>
      </c>
      <c r="O37" s="25">
        <f t="shared" si="3"/>
        <v>27640.800000000003</v>
      </c>
    </row>
    <row r="38" spans="1:15" s="26" customFormat="1" ht="39.6" x14ac:dyDescent="0.25">
      <c r="A38" s="70">
        <v>21</v>
      </c>
      <c r="B38" s="72" t="s">
        <v>340</v>
      </c>
      <c r="C38" s="73" t="s">
        <v>299</v>
      </c>
      <c r="D38" s="74">
        <v>300</v>
      </c>
      <c r="E38" s="75"/>
      <c r="F38" s="74"/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0</v>
      </c>
      <c r="O38" s="25">
        <f t="shared" si="3"/>
        <v>0</v>
      </c>
    </row>
    <row r="39" spans="1:15" s="26" customFormat="1" ht="52.8" x14ac:dyDescent="0.25">
      <c r="A39" s="70">
        <v>22</v>
      </c>
      <c r="B39" s="72" t="s">
        <v>341</v>
      </c>
      <c r="C39" s="73" t="s">
        <v>299</v>
      </c>
      <c r="D39" s="74" t="s">
        <v>342</v>
      </c>
      <c r="E39" s="75">
        <v>29</v>
      </c>
      <c r="F39" s="74">
        <v>25998.5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29</v>
      </c>
      <c r="O39" s="25">
        <f t="shared" si="3"/>
        <v>25998.5</v>
      </c>
    </row>
    <row r="40" spans="1:15" s="26" customFormat="1" ht="52.8" x14ac:dyDescent="0.25">
      <c r="A40" s="70">
        <v>23</v>
      </c>
      <c r="B40" s="72" t="s">
        <v>343</v>
      </c>
      <c r="C40" s="73" t="s">
        <v>299</v>
      </c>
      <c r="D40" s="74" t="s">
        <v>342</v>
      </c>
      <c r="E40" s="75">
        <v>43</v>
      </c>
      <c r="F40" s="74">
        <v>38549.5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43</v>
      </c>
      <c r="O40" s="25">
        <f t="shared" si="3"/>
        <v>38549.5</v>
      </c>
    </row>
    <row r="41" spans="1:15" s="26" customFormat="1" ht="52.8" x14ac:dyDescent="0.25">
      <c r="A41" s="70">
        <v>24</v>
      </c>
      <c r="B41" s="72" t="s">
        <v>344</v>
      </c>
      <c r="C41" s="73" t="s">
        <v>299</v>
      </c>
      <c r="D41" s="74" t="s">
        <v>342</v>
      </c>
      <c r="E41" s="75">
        <v>4</v>
      </c>
      <c r="F41" s="74">
        <v>3586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</v>
      </c>
      <c r="O41" s="25">
        <f t="shared" si="3"/>
        <v>3586</v>
      </c>
    </row>
    <row r="42" spans="1:15" s="26" customFormat="1" ht="39.6" x14ac:dyDescent="0.25">
      <c r="A42" s="70">
        <v>25</v>
      </c>
      <c r="B42" s="72" t="s">
        <v>345</v>
      </c>
      <c r="C42" s="73" t="s">
        <v>299</v>
      </c>
      <c r="D42" s="74" t="s">
        <v>342</v>
      </c>
      <c r="E42" s="75">
        <v>20</v>
      </c>
      <c r="F42" s="74">
        <v>17930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20</v>
      </c>
      <c r="O42" s="25">
        <f t="shared" si="3"/>
        <v>17930</v>
      </c>
    </row>
    <row r="43" spans="1:15" s="17" customFormat="1" ht="13.5" customHeight="1" thickBot="1" x14ac:dyDescent="0.3"/>
    <row r="44" spans="1:15" s="17" customFormat="1" ht="26.25" customHeight="1" x14ac:dyDescent="0.25">
      <c r="A44" s="88" t="s">
        <v>139</v>
      </c>
      <c r="B44" s="91" t="s">
        <v>32</v>
      </c>
      <c r="C44" s="94" t="s">
        <v>141</v>
      </c>
      <c r="D44" s="91" t="s">
        <v>142</v>
      </c>
      <c r="E44" s="91" t="s">
        <v>442</v>
      </c>
      <c r="F44" s="91"/>
      <c r="G44" s="99" t="s">
        <v>146</v>
      </c>
    </row>
    <row r="45" spans="1:15" s="17" customFormat="1" ht="12.75" customHeight="1" x14ac:dyDescent="0.25">
      <c r="A45" s="89"/>
      <c r="B45" s="92"/>
      <c r="C45" s="95"/>
      <c r="D45" s="92"/>
      <c r="E45" s="97" t="s">
        <v>147</v>
      </c>
      <c r="F45" s="97" t="s">
        <v>148</v>
      </c>
      <c r="G45" s="100"/>
    </row>
    <row r="46" spans="1:15" s="17" customFormat="1" ht="13.5" customHeight="1" thickBot="1" x14ac:dyDescent="0.3">
      <c r="A46" s="90"/>
      <c r="B46" s="93"/>
      <c r="C46" s="96"/>
      <c r="D46" s="93"/>
      <c r="E46" s="98"/>
      <c r="F46" s="98"/>
      <c r="G46" s="101"/>
    </row>
    <row r="47" spans="1:15" s="26" customFormat="1" ht="26.4" x14ac:dyDescent="0.25">
      <c r="A47" s="70">
        <v>26</v>
      </c>
      <c r="B47" s="72" t="s">
        <v>346</v>
      </c>
      <c r="C47" s="73" t="s">
        <v>299</v>
      </c>
      <c r="D47" s="74" t="s">
        <v>347</v>
      </c>
      <c r="E47" s="75"/>
      <c r="F47" s="74"/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O52" si="4">E47</f>
        <v>0</v>
      </c>
      <c r="O47" s="25">
        <f t="shared" si="4"/>
        <v>0</v>
      </c>
    </row>
    <row r="48" spans="1:15" s="26" customFormat="1" ht="79.2" x14ac:dyDescent="0.25">
      <c r="A48" s="70">
        <v>27</v>
      </c>
      <c r="B48" s="72" t="s">
        <v>348</v>
      </c>
      <c r="C48" s="73" t="s">
        <v>299</v>
      </c>
      <c r="D48" s="74">
        <v>300</v>
      </c>
      <c r="E48" s="75">
        <v>17</v>
      </c>
      <c r="F48" s="74">
        <v>5100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17</v>
      </c>
      <c r="O48" s="25">
        <f t="shared" si="4"/>
        <v>5100</v>
      </c>
    </row>
    <row r="49" spans="1:15" s="26" customFormat="1" ht="79.2" x14ac:dyDescent="0.25">
      <c r="A49" s="70">
        <v>28</v>
      </c>
      <c r="B49" s="72" t="s">
        <v>349</v>
      </c>
      <c r="C49" s="73" t="s">
        <v>299</v>
      </c>
      <c r="D49" s="74">
        <v>300</v>
      </c>
      <c r="E49" s="75">
        <v>16</v>
      </c>
      <c r="F49" s="74">
        <v>4800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16</v>
      </c>
      <c r="O49" s="25">
        <f t="shared" si="4"/>
        <v>4800</v>
      </c>
    </row>
    <row r="50" spans="1:15" s="26" customFormat="1" ht="79.2" x14ac:dyDescent="0.25">
      <c r="A50" s="70">
        <v>29</v>
      </c>
      <c r="B50" s="72" t="s">
        <v>350</v>
      </c>
      <c r="C50" s="73" t="s">
        <v>299</v>
      </c>
      <c r="D50" s="74">
        <v>300</v>
      </c>
      <c r="E50" s="75">
        <v>99</v>
      </c>
      <c r="F50" s="74">
        <v>29700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99</v>
      </c>
      <c r="O50" s="25">
        <f t="shared" si="4"/>
        <v>29700</v>
      </c>
    </row>
    <row r="51" spans="1:15" s="26" customFormat="1" ht="39.6" x14ac:dyDescent="0.25">
      <c r="A51" s="70">
        <v>30</v>
      </c>
      <c r="B51" s="72" t="s">
        <v>351</v>
      </c>
      <c r="C51" s="73" t="s">
        <v>296</v>
      </c>
      <c r="D51" s="74" t="s">
        <v>352</v>
      </c>
      <c r="E51" s="75">
        <v>40</v>
      </c>
      <c r="F51" s="74">
        <v>87.2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40</v>
      </c>
      <c r="O51" s="25">
        <f t="shared" si="4"/>
        <v>87.2</v>
      </c>
    </row>
    <row r="52" spans="1:15" s="26" customFormat="1" ht="39.6" x14ac:dyDescent="0.25">
      <c r="A52" s="70">
        <v>31</v>
      </c>
      <c r="B52" s="72" t="s">
        <v>353</v>
      </c>
      <c r="C52" s="73" t="s">
        <v>296</v>
      </c>
      <c r="D52" s="74" t="s">
        <v>352</v>
      </c>
      <c r="E52" s="75">
        <v>1610</v>
      </c>
      <c r="F52" s="74">
        <v>3509.8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1610</v>
      </c>
      <c r="O52" s="25">
        <f t="shared" si="4"/>
        <v>3509.8</v>
      </c>
    </row>
    <row r="53" spans="1:15" s="17" customFormat="1" ht="13.5" customHeight="1" thickBot="1" x14ac:dyDescent="0.3"/>
    <row r="54" spans="1:15" s="17" customFormat="1" ht="26.25" customHeight="1" x14ac:dyDescent="0.25">
      <c r="A54" s="88" t="s">
        <v>139</v>
      </c>
      <c r="B54" s="91" t="s">
        <v>32</v>
      </c>
      <c r="C54" s="94" t="s">
        <v>141</v>
      </c>
      <c r="D54" s="91" t="s">
        <v>142</v>
      </c>
      <c r="E54" s="91" t="s">
        <v>442</v>
      </c>
      <c r="F54" s="91"/>
      <c r="G54" s="99" t="s">
        <v>146</v>
      </c>
    </row>
    <row r="55" spans="1:15" s="17" customFormat="1" ht="12.75" customHeight="1" x14ac:dyDescent="0.25">
      <c r="A55" s="89"/>
      <c r="B55" s="92"/>
      <c r="C55" s="95"/>
      <c r="D55" s="92"/>
      <c r="E55" s="97" t="s">
        <v>147</v>
      </c>
      <c r="F55" s="97" t="s">
        <v>148</v>
      </c>
      <c r="G55" s="100"/>
    </row>
    <row r="56" spans="1:15" s="17" customFormat="1" ht="13.5" customHeight="1" thickBot="1" x14ac:dyDescent="0.3">
      <c r="A56" s="90"/>
      <c r="B56" s="93"/>
      <c r="C56" s="96"/>
      <c r="D56" s="93"/>
      <c r="E56" s="98"/>
      <c r="F56" s="98"/>
      <c r="G56" s="101"/>
    </row>
    <row r="57" spans="1:15" s="26" customFormat="1" ht="39.6" x14ac:dyDescent="0.25">
      <c r="A57" s="70">
        <v>32</v>
      </c>
      <c r="B57" s="72" t="s">
        <v>354</v>
      </c>
      <c r="C57" s="73" t="s">
        <v>299</v>
      </c>
      <c r="D57" s="74" t="s">
        <v>355</v>
      </c>
      <c r="E57" s="75">
        <v>8</v>
      </c>
      <c r="F57" s="74">
        <v>6304.72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ref="N57:N67" si="5">E57</f>
        <v>8</v>
      </c>
      <c r="O57" s="25">
        <f t="shared" ref="O57:O67" si="6">F57</f>
        <v>6304.72</v>
      </c>
    </row>
    <row r="58" spans="1:15" s="26" customFormat="1" ht="39.6" x14ac:dyDescent="0.25">
      <c r="A58" s="70">
        <v>33</v>
      </c>
      <c r="B58" s="72" t="s">
        <v>356</v>
      </c>
      <c r="C58" s="73" t="s">
        <v>299</v>
      </c>
      <c r="D58" s="74" t="s">
        <v>357</v>
      </c>
      <c r="E58" s="75"/>
      <c r="F58" s="74"/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0</v>
      </c>
      <c r="O58" s="25">
        <f t="shared" si="6"/>
        <v>0</v>
      </c>
    </row>
    <row r="59" spans="1:15" s="26" customFormat="1" ht="39.6" x14ac:dyDescent="0.25">
      <c r="A59" s="70">
        <v>34</v>
      </c>
      <c r="B59" s="72" t="s">
        <v>358</v>
      </c>
      <c r="C59" s="73" t="s">
        <v>299</v>
      </c>
      <c r="D59" s="74" t="s">
        <v>336</v>
      </c>
      <c r="E59" s="75"/>
      <c r="F59" s="74"/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0</v>
      </c>
      <c r="O59" s="25">
        <f t="shared" si="6"/>
        <v>0</v>
      </c>
    </row>
    <row r="60" spans="1:15" s="26" customFormat="1" ht="39.6" x14ac:dyDescent="0.25">
      <c r="A60" s="70">
        <v>35</v>
      </c>
      <c r="B60" s="72" t="s">
        <v>359</v>
      </c>
      <c r="C60" s="73" t="s">
        <v>299</v>
      </c>
      <c r="D60" s="74" t="s">
        <v>336</v>
      </c>
      <c r="E60" s="75"/>
      <c r="F60" s="74"/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0</v>
      </c>
      <c r="O60" s="25">
        <f t="shared" si="6"/>
        <v>0</v>
      </c>
    </row>
    <row r="61" spans="1:15" s="26" customFormat="1" ht="39.6" x14ac:dyDescent="0.25">
      <c r="A61" s="70">
        <v>36</v>
      </c>
      <c r="B61" s="72" t="s">
        <v>360</v>
      </c>
      <c r="C61" s="73" t="s">
        <v>299</v>
      </c>
      <c r="D61" s="74" t="s">
        <v>361</v>
      </c>
      <c r="E61" s="75"/>
      <c r="F61" s="74"/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0</v>
      </c>
      <c r="O61" s="25">
        <f t="shared" si="6"/>
        <v>0</v>
      </c>
    </row>
    <row r="62" spans="1:15" s="26" customFormat="1" ht="39.6" x14ac:dyDescent="0.25">
      <c r="A62" s="70">
        <v>37</v>
      </c>
      <c r="B62" s="72" t="s">
        <v>362</v>
      </c>
      <c r="C62" s="73" t="s">
        <v>299</v>
      </c>
      <c r="D62" s="74" t="s">
        <v>363</v>
      </c>
      <c r="E62" s="75"/>
      <c r="F62" s="74"/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0</v>
      </c>
      <c r="O62" s="25">
        <f t="shared" si="6"/>
        <v>0</v>
      </c>
    </row>
    <row r="63" spans="1:15" s="26" customFormat="1" ht="26.4" x14ac:dyDescent="0.25">
      <c r="A63" s="70">
        <v>38</v>
      </c>
      <c r="B63" s="72" t="s">
        <v>364</v>
      </c>
      <c r="C63" s="73" t="s">
        <v>303</v>
      </c>
      <c r="D63" s="74" t="s">
        <v>365</v>
      </c>
      <c r="E63" s="75">
        <v>13876</v>
      </c>
      <c r="F63" s="74">
        <v>125810.98000000001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13876</v>
      </c>
      <c r="O63" s="25">
        <f t="shared" si="6"/>
        <v>125810.98000000001</v>
      </c>
    </row>
    <row r="64" spans="1:15" s="26" customFormat="1" ht="26.4" x14ac:dyDescent="0.25">
      <c r="A64" s="70">
        <v>39</v>
      </c>
      <c r="B64" s="72" t="s">
        <v>366</v>
      </c>
      <c r="C64" s="73" t="s">
        <v>303</v>
      </c>
      <c r="D64" s="74" t="s">
        <v>367</v>
      </c>
      <c r="E64" s="75">
        <v>950</v>
      </c>
      <c r="F64" s="74">
        <v>4954.0600000000004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950</v>
      </c>
      <c r="O64" s="25">
        <f t="shared" si="6"/>
        <v>4954.0600000000004</v>
      </c>
    </row>
    <row r="65" spans="1:15" s="26" customFormat="1" ht="26.4" x14ac:dyDescent="0.25">
      <c r="A65" s="70">
        <v>40</v>
      </c>
      <c r="B65" s="72" t="s">
        <v>368</v>
      </c>
      <c r="C65" s="73" t="s">
        <v>303</v>
      </c>
      <c r="D65" s="74" t="s">
        <v>369</v>
      </c>
      <c r="E65" s="75">
        <v>531</v>
      </c>
      <c r="F65" s="74">
        <v>2407.15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531</v>
      </c>
      <c r="O65" s="25">
        <f t="shared" si="6"/>
        <v>2407.15</v>
      </c>
    </row>
    <row r="66" spans="1:15" s="26" customFormat="1" ht="26.4" x14ac:dyDescent="0.25">
      <c r="A66" s="70">
        <v>41</v>
      </c>
      <c r="B66" s="72" t="s">
        <v>370</v>
      </c>
      <c r="C66" s="73" t="s">
        <v>303</v>
      </c>
      <c r="D66" s="74" t="s">
        <v>371</v>
      </c>
      <c r="E66" s="75">
        <v>11150</v>
      </c>
      <c r="F66" s="74">
        <v>120582.79000000001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11150</v>
      </c>
      <c r="O66" s="25">
        <f t="shared" si="6"/>
        <v>120582.79000000001</v>
      </c>
    </row>
    <row r="67" spans="1:15" s="26" customFormat="1" ht="26.4" x14ac:dyDescent="0.25">
      <c r="A67" s="70">
        <v>42</v>
      </c>
      <c r="B67" s="72" t="s">
        <v>372</v>
      </c>
      <c r="C67" s="73" t="s">
        <v>303</v>
      </c>
      <c r="D67" s="74" t="s">
        <v>373</v>
      </c>
      <c r="E67" s="75">
        <v>6034</v>
      </c>
      <c r="F67" s="74">
        <v>332143.94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6034</v>
      </c>
      <c r="O67" s="25">
        <f t="shared" si="6"/>
        <v>332143.94</v>
      </c>
    </row>
    <row r="68" spans="1:15" s="17" customFormat="1" ht="13.5" customHeight="1" thickBot="1" x14ac:dyDescent="0.3"/>
    <row r="69" spans="1:15" s="17" customFormat="1" ht="26.25" customHeight="1" x14ac:dyDescent="0.25">
      <c r="A69" s="88" t="s">
        <v>139</v>
      </c>
      <c r="B69" s="91" t="s">
        <v>32</v>
      </c>
      <c r="C69" s="94" t="s">
        <v>141</v>
      </c>
      <c r="D69" s="91" t="s">
        <v>142</v>
      </c>
      <c r="E69" s="91" t="s">
        <v>442</v>
      </c>
      <c r="F69" s="91"/>
      <c r="G69" s="99" t="s">
        <v>146</v>
      </c>
    </row>
    <row r="70" spans="1:15" s="17" customFormat="1" ht="12.75" customHeight="1" x14ac:dyDescent="0.25">
      <c r="A70" s="89"/>
      <c r="B70" s="92"/>
      <c r="C70" s="95"/>
      <c r="D70" s="92"/>
      <c r="E70" s="97" t="s">
        <v>147</v>
      </c>
      <c r="F70" s="97" t="s">
        <v>148</v>
      </c>
      <c r="G70" s="100"/>
    </row>
    <row r="71" spans="1:15" s="17" customFormat="1" ht="13.5" customHeight="1" thickBot="1" x14ac:dyDescent="0.3">
      <c r="A71" s="90"/>
      <c r="B71" s="93"/>
      <c r="C71" s="96"/>
      <c r="D71" s="93"/>
      <c r="E71" s="98"/>
      <c r="F71" s="98"/>
      <c r="G71" s="101"/>
    </row>
    <row r="72" spans="1:15" s="26" customFormat="1" ht="39.6" x14ac:dyDescent="0.25">
      <c r="A72" s="70">
        <v>43</v>
      </c>
      <c r="B72" s="72" t="s">
        <v>374</v>
      </c>
      <c r="C72" s="73" t="s">
        <v>296</v>
      </c>
      <c r="D72" s="74" t="s">
        <v>375</v>
      </c>
      <c r="E72" s="75">
        <v>1506</v>
      </c>
      <c r="F72" s="74">
        <v>786804.73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ref="N72:N80" si="7">E72</f>
        <v>1506</v>
      </c>
      <c r="O72" s="25">
        <f t="shared" ref="O72:O80" si="8">F72</f>
        <v>786804.73</v>
      </c>
    </row>
    <row r="73" spans="1:15" s="26" customFormat="1" ht="39.6" x14ac:dyDescent="0.25">
      <c r="A73" s="70">
        <v>44</v>
      </c>
      <c r="B73" s="72" t="s">
        <v>376</v>
      </c>
      <c r="C73" s="73" t="s">
        <v>296</v>
      </c>
      <c r="D73" s="74" t="s">
        <v>375</v>
      </c>
      <c r="E73" s="75">
        <v>1554</v>
      </c>
      <c r="F73" s="74">
        <v>811882.12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1554</v>
      </c>
      <c r="O73" s="25">
        <f t="shared" si="8"/>
        <v>811882.12</v>
      </c>
    </row>
    <row r="74" spans="1:15" s="26" customFormat="1" ht="39.6" x14ac:dyDescent="0.25">
      <c r="A74" s="70">
        <v>45</v>
      </c>
      <c r="B74" s="72" t="s">
        <v>377</v>
      </c>
      <c r="C74" s="73" t="s">
        <v>378</v>
      </c>
      <c r="D74" s="74" t="s">
        <v>379</v>
      </c>
      <c r="E74" s="75">
        <v>237</v>
      </c>
      <c r="F74" s="74">
        <v>617337.59999999998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237</v>
      </c>
      <c r="O74" s="25">
        <f t="shared" si="8"/>
        <v>617337.59999999998</v>
      </c>
    </row>
    <row r="75" spans="1:15" s="26" customFormat="1" ht="13.2" x14ac:dyDescent="0.25">
      <c r="A75" s="70">
        <v>46</v>
      </c>
      <c r="B75" s="72" t="s">
        <v>380</v>
      </c>
      <c r="C75" s="73" t="s">
        <v>308</v>
      </c>
      <c r="D75" s="74" t="s">
        <v>381</v>
      </c>
      <c r="E75" s="75">
        <v>20</v>
      </c>
      <c r="F75" s="74">
        <v>294.2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20</v>
      </c>
      <c r="O75" s="25">
        <f t="shared" si="8"/>
        <v>294.2</v>
      </c>
    </row>
    <row r="76" spans="1:15" s="26" customFormat="1" ht="39.6" x14ac:dyDescent="0.25">
      <c r="A76" s="70">
        <v>47</v>
      </c>
      <c r="B76" s="72" t="s">
        <v>382</v>
      </c>
      <c r="C76" s="73" t="s">
        <v>296</v>
      </c>
      <c r="D76" s="74" t="s">
        <v>383</v>
      </c>
      <c r="E76" s="75">
        <v>21</v>
      </c>
      <c r="F76" s="74">
        <v>24937.29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21</v>
      </c>
      <c r="O76" s="25">
        <f t="shared" si="8"/>
        <v>24937.29</v>
      </c>
    </row>
    <row r="77" spans="1:15" s="26" customFormat="1" ht="39.6" x14ac:dyDescent="0.25">
      <c r="A77" s="70">
        <v>48</v>
      </c>
      <c r="B77" s="72" t="s">
        <v>384</v>
      </c>
      <c r="C77" s="73" t="s">
        <v>308</v>
      </c>
      <c r="D77" s="74" t="s">
        <v>385</v>
      </c>
      <c r="E77" s="75">
        <v>10</v>
      </c>
      <c r="F77" s="74">
        <v>6878.35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10</v>
      </c>
      <c r="O77" s="25">
        <f t="shared" si="8"/>
        <v>6878.35</v>
      </c>
    </row>
    <row r="78" spans="1:15" s="26" customFormat="1" ht="52.8" x14ac:dyDescent="0.25">
      <c r="A78" s="70">
        <v>49</v>
      </c>
      <c r="B78" s="72" t="s">
        <v>386</v>
      </c>
      <c r="C78" s="73" t="s">
        <v>308</v>
      </c>
      <c r="D78" s="74" t="s">
        <v>387</v>
      </c>
      <c r="E78" s="75">
        <v>4</v>
      </c>
      <c r="F78" s="74">
        <v>2691.86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4</v>
      </c>
      <c r="O78" s="25">
        <f t="shared" si="8"/>
        <v>2691.86</v>
      </c>
    </row>
    <row r="79" spans="1:15" s="26" customFormat="1" ht="39.6" x14ac:dyDescent="0.25">
      <c r="A79" s="70">
        <v>50</v>
      </c>
      <c r="B79" s="72" t="s">
        <v>388</v>
      </c>
      <c r="C79" s="73" t="s">
        <v>324</v>
      </c>
      <c r="D79" s="74" t="s">
        <v>389</v>
      </c>
      <c r="E79" s="75">
        <v>40</v>
      </c>
      <c r="F79" s="74">
        <v>870462.8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40</v>
      </c>
      <c r="O79" s="25">
        <f t="shared" si="8"/>
        <v>870462.8</v>
      </c>
    </row>
    <row r="80" spans="1:15" s="26" customFormat="1" ht="39.6" x14ac:dyDescent="0.25">
      <c r="A80" s="70">
        <v>51</v>
      </c>
      <c r="B80" s="72" t="s">
        <v>390</v>
      </c>
      <c r="C80" s="73" t="s">
        <v>378</v>
      </c>
      <c r="D80" s="74" t="s">
        <v>391</v>
      </c>
      <c r="E80" s="75">
        <v>12</v>
      </c>
      <c r="F80" s="74">
        <v>737.16000000000008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12</v>
      </c>
      <c r="O80" s="25">
        <f t="shared" si="8"/>
        <v>737.16000000000008</v>
      </c>
    </row>
    <row r="81" spans="1:15" s="17" customFormat="1" ht="13.5" customHeight="1" thickBot="1" x14ac:dyDescent="0.3"/>
    <row r="82" spans="1:15" s="17" customFormat="1" ht="26.25" customHeight="1" x14ac:dyDescent="0.25">
      <c r="A82" s="88" t="s">
        <v>139</v>
      </c>
      <c r="B82" s="91" t="s">
        <v>32</v>
      </c>
      <c r="C82" s="94" t="s">
        <v>141</v>
      </c>
      <c r="D82" s="91" t="s">
        <v>142</v>
      </c>
      <c r="E82" s="91" t="s">
        <v>442</v>
      </c>
      <c r="F82" s="91"/>
      <c r="G82" s="99" t="s">
        <v>146</v>
      </c>
    </row>
    <row r="83" spans="1:15" s="17" customFormat="1" ht="12.75" customHeight="1" x14ac:dyDescent="0.25">
      <c r="A83" s="89"/>
      <c r="B83" s="92"/>
      <c r="C83" s="95"/>
      <c r="D83" s="92"/>
      <c r="E83" s="97" t="s">
        <v>147</v>
      </c>
      <c r="F83" s="97" t="s">
        <v>148</v>
      </c>
      <c r="G83" s="100"/>
    </row>
    <row r="84" spans="1:15" s="17" customFormat="1" ht="13.5" customHeight="1" thickBot="1" x14ac:dyDescent="0.3">
      <c r="A84" s="90"/>
      <c r="B84" s="93"/>
      <c r="C84" s="96"/>
      <c r="D84" s="93"/>
      <c r="E84" s="98"/>
      <c r="F84" s="98"/>
      <c r="G84" s="101"/>
    </row>
    <row r="85" spans="1:15" s="26" customFormat="1" ht="26.4" x14ac:dyDescent="0.25">
      <c r="A85" s="70">
        <v>52</v>
      </c>
      <c r="B85" s="72" t="s">
        <v>392</v>
      </c>
      <c r="C85" s="73" t="s">
        <v>393</v>
      </c>
      <c r="D85" s="74" t="s">
        <v>394</v>
      </c>
      <c r="E85" s="75">
        <v>73</v>
      </c>
      <c r="F85" s="74">
        <v>27386.68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ref="N85:O92" si="9">E85</f>
        <v>73</v>
      </c>
      <c r="O85" s="25">
        <f t="shared" si="9"/>
        <v>27386.68</v>
      </c>
    </row>
    <row r="86" spans="1:15" s="26" customFormat="1" ht="39.6" x14ac:dyDescent="0.25">
      <c r="A86" s="70">
        <v>53</v>
      </c>
      <c r="B86" s="72" t="s">
        <v>395</v>
      </c>
      <c r="C86" s="73" t="s">
        <v>299</v>
      </c>
      <c r="D86" s="74" t="s">
        <v>396</v>
      </c>
      <c r="E86" s="75"/>
      <c r="F86" s="74"/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9"/>
        <v>0</v>
      </c>
      <c r="O86" s="25">
        <f t="shared" si="9"/>
        <v>0</v>
      </c>
    </row>
    <row r="87" spans="1:15" s="26" customFormat="1" ht="39.6" x14ac:dyDescent="0.25">
      <c r="A87" s="70">
        <v>54</v>
      </c>
      <c r="B87" s="72" t="s">
        <v>397</v>
      </c>
      <c r="C87" s="73" t="s">
        <v>299</v>
      </c>
      <c r="D87" s="74" t="s">
        <v>396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9"/>
        <v>0</v>
      </c>
      <c r="O87" s="25">
        <f t="shared" si="9"/>
        <v>0</v>
      </c>
    </row>
    <row r="88" spans="1:15" s="26" customFormat="1" ht="39.6" x14ac:dyDescent="0.25">
      <c r="A88" s="70">
        <v>55</v>
      </c>
      <c r="B88" s="72" t="s">
        <v>398</v>
      </c>
      <c r="C88" s="73" t="s">
        <v>299</v>
      </c>
      <c r="D88" s="74" t="s">
        <v>399</v>
      </c>
      <c r="E88" s="75"/>
      <c r="F88" s="74"/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0</v>
      </c>
      <c r="O88" s="25">
        <f t="shared" si="9"/>
        <v>0</v>
      </c>
    </row>
    <row r="89" spans="1:15" s="26" customFormat="1" ht="39.6" x14ac:dyDescent="0.25">
      <c r="A89" s="70">
        <v>56</v>
      </c>
      <c r="B89" s="72" t="s">
        <v>400</v>
      </c>
      <c r="C89" s="73" t="s">
        <v>299</v>
      </c>
      <c r="D89" s="74" t="s">
        <v>396</v>
      </c>
      <c r="E89" s="75"/>
      <c r="F89" s="74"/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0</v>
      </c>
      <c r="O89" s="25">
        <f t="shared" si="9"/>
        <v>0</v>
      </c>
    </row>
    <row r="90" spans="1:15" s="26" customFormat="1" ht="52.8" x14ac:dyDescent="0.25">
      <c r="A90" s="70">
        <v>57</v>
      </c>
      <c r="B90" s="72" t="s">
        <v>401</v>
      </c>
      <c r="C90" s="73" t="s">
        <v>299</v>
      </c>
      <c r="D90" s="74" t="s">
        <v>396</v>
      </c>
      <c r="E90" s="75"/>
      <c r="F90" s="74"/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0</v>
      </c>
      <c r="O90" s="25">
        <f t="shared" si="9"/>
        <v>0</v>
      </c>
    </row>
    <row r="91" spans="1:15" s="26" customFormat="1" ht="39.6" x14ac:dyDescent="0.25">
      <c r="A91" s="70">
        <v>58</v>
      </c>
      <c r="B91" s="72" t="s">
        <v>402</v>
      </c>
      <c r="C91" s="73" t="s">
        <v>299</v>
      </c>
      <c r="D91" s="74" t="s">
        <v>396</v>
      </c>
      <c r="E91" s="75"/>
      <c r="F91" s="74"/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0</v>
      </c>
      <c r="O91" s="25">
        <f t="shared" si="9"/>
        <v>0</v>
      </c>
    </row>
    <row r="92" spans="1:15" s="26" customFormat="1" ht="39.6" x14ac:dyDescent="0.25">
      <c r="A92" s="70">
        <v>59</v>
      </c>
      <c r="B92" s="72" t="s">
        <v>403</v>
      </c>
      <c r="C92" s="73" t="s">
        <v>299</v>
      </c>
      <c r="D92" s="74" t="s">
        <v>396</v>
      </c>
      <c r="E92" s="75"/>
      <c r="F92" s="74"/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0</v>
      </c>
      <c r="O92" s="25">
        <f t="shared" si="9"/>
        <v>0</v>
      </c>
    </row>
    <row r="93" spans="1:15" s="17" customFormat="1" ht="13.5" customHeight="1" thickBot="1" x14ac:dyDescent="0.3"/>
    <row r="94" spans="1:15" s="17" customFormat="1" ht="26.25" customHeight="1" x14ac:dyDescent="0.25">
      <c r="A94" s="88" t="s">
        <v>139</v>
      </c>
      <c r="B94" s="91" t="s">
        <v>32</v>
      </c>
      <c r="C94" s="94" t="s">
        <v>141</v>
      </c>
      <c r="D94" s="91" t="s">
        <v>142</v>
      </c>
      <c r="E94" s="91" t="s">
        <v>442</v>
      </c>
      <c r="F94" s="91"/>
      <c r="G94" s="99" t="s">
        <v>146</v>
      </c>
    </row>
    <row r="95" spans="1:15" s="17" customFormat="1" ht="12.75" customHeight="1" x14ac:dyDescent="0.25">
      <c r="A95" s="89"/>
      <c r="B95" s="92"/>
      <c r="C95" s="95"/>
      <c r="D95" s="92"/>
      <c r="E95" s="97" t="s">
        <v>147</v>
      </c>
      <c r="F95" s="97" t="s">
        <v>148</v>
      </c>
      <c r="G95" s="100"/>
    </row>
    <row r="96" spans="1:15" s="17" customFormat="1" ht="13.5" customHeight="1" thickBot="1" x14ac:dyDescent="0.3">
      <c r="A96" s="90"/>
      <c r="B96" s="93"/>
      <c r="C96" s="96"/>
      <c r="D96" s="93"/>
      <c r="E96" s="98"/>
      <c r="F96" s="98"/>
      <c r="G96" s="101"/>
    </row>
    <row r="97" spans="1:16" s="26" customFormat="1" ht="26.4" x14ac:dyDescent="0.25">
      <c r="A97" s="70">
        <v>60</v>
      </c>
      <c r="B97" s="72" t="s">
        <v>404</v>
      </c>
      <c r="C97" s="73" t="s">
        <v>299</v>
      </c>
      <c r="D97" s="74" t="s">
        <v>396</v>
      </c>
      <c r="E97" s="75"/>
      <c r="F97" s="74"/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ref="N97:N107" si="10">E97</f>
        <v>0</v>
      </c>
      <c r="O97" s="25">
        <f t="shared" ref="O97:O107" si="11">F97</f>
        <v>0</v>
      </c>
    </row>
    <row r="98" spans="1:16" s="26" customFormat="1" ht="26.4" x14ac:dyDescent="0.25">
      <c r="A98" s="70">
        <v>61</v>
      </c>
      <c r="B98" s="72" t="s">
        <v>405</v>
      </c>
      <c r="C98" s="73" t="s">
        <v>299</v>
      </c>
      <c r="D98" s="74" t="s">
        <v>396</v>
      </c>
      <c r="E98" s="75"/>
      <c r="F98" s="74"/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0</v>
      </c>
      <c r="O98" s="25">
        <f t="shared" si="11"/>
        <v>0</v>
      </c>
    </row>
    <row r="99" spans="1:16" s="26" customFormat="1" ht="39.6" x14ac:dyDescent="0.25">
      <c r="A99" s="70">
        <v>62</v>
      </c>
      <c r="B99" s="72" t="s">
        <v>406</v>
      </c>
      <c r="C99" s="73" t="s">
        <v>299</v>
      </c>
      <c r="D99" s="74" t="s">
        <v>407</v>
      </c>
      <c r="E99" s="75">
        <v>368</v>
      </c>
      <c r="F99" s="74">
        <v>79079.520000000004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368</v>
      </c>
      <c r="O99" s="25">
        <f t="shared" si="11"/>
        <v>79079.520000000004</v>
      </c>
    </row>
    <row r="100" spans="1:16" s="26" customFormat="1" ht="39.6" x14ac:dyDescent="0.25">
      <c r="A100" s="70">
        <v>63</v>
      </c>
      <c r="B100" s="72" t="s">
        <v>408</v>
      </c>
      <c r="C100" s="73" t="s">
        <v>299</v>
      </c>
      <c r="D100" s="74" t="s">
        <v>409</v>
      </c>
      <c r="E100" s="75">
        <v>2327</v>
      </c>
      <c r="F100" s="74">
        <v>132592.46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2327</v>
      </c>
      <c r="O100" s="25">
        <f t="shared" si="11"/>
        <v>132592.46</v>
      </c>
    </row>
    <row r="101" spans="1:16" s="26" customFormat="1" ht="26.4" x14ac:dyDescent="0.25">
      <c r="A101" s="70">
        <v>64</v>
      </c>
      <c r="B101" s="72" t="s">
        <v>410</v>
      </c>
      <c r="C101" s="73" t="s">
        <v>299</v>
      </c>
      <c r="D101" s="74">
        <v>220</v>
      </c>
      <c r="E101" s="75">
        <v>243</v>
      </c>
      <c r="F101" s="74">
        <v>53460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243</v>
      </c>
      <c r="O101" s="25">
        <f t="shared" si="11"/>
        <v>53460</v>
      </c>
    </row>
    <row r="102" spans="1:16" s="26" customFormat="1" ht="26.4" x14ac:dyDescent="0.25">
      <c r="A102" s="70">
        <v>65</v>
      </c>
      <c r="B102" s="72" t="s">
        <v>411</v>
      </c>
      <c r="C102" s="73" t="s">
        <v>299</v>
      </c>
      <c r="D102" s="74">
        <v>220</v>
      </c>
      <c r="E102" s="75">
        <v>600</v>
      </c>
      <c r="F102" s="74">
        <v>132000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600</v>
      </c>
      <c r="O102" s="25">
        <f t="shared" si="11"/>
        <v>132000</v>
      </c>
    </row>
    <row r="103" spans="1:16" s="26" customFormat="1" ht="26.4" x14ac:dyDescent="0.25">
      <c r="A103" s="70">
        <v>66</v>
      </c>
      <c r="B103" s="72" t="s">
        <v>412</v>
      </c>
      <c r="C103" s="73" t="s">
        <v>299</v>
      </c>
      <c r="D103" s="74">
        <v>220</v>
      </c>
      <c r="E103" s="75">
        <v>750</v>
      </c>
      <c r="F103" s="74">
        <v>165000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0"/>
        <v>750</v>
      </c>
      <c r="O103" s="25">
        <f t="shared" si="11"/>
        <v>165000</v>
      </c>
    </row>
    <row r="104" spans="1:16" s="26" customFormat="1" ht="26.4" x14ac:dyDescent="0.25">
      <c r="A104" s="70">
        <v>67</v>
      </c>
      <c r="B104" s="72" t="s">
        <v>413</v>
      </c>
      <c r="C104" s="73" t="s">
        <v>299</v>
      </c>
      <c r="D104" s="74">
        <v>220</v>
      </c>
      <c r="E104" s="75">
        <v>21</v>
      </c>
      <c r="F104" s="74">
        <v>4620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0"/>
        <v>21</v>
      </c>
      <c r="O104" s="25">
        <f t="shared" si="11"/>
        <v>4620</v>
      </c>
    </row>
    <row r="105" spans="1:16" s="26" customFormat="1" ht="26.4" x14ac:dyDescent="0.25">
      <c r="A105" s="70">
        <v>68</v>
      </c>
      <c r="B105" s="72" t="s">
        <v>414</v>
      </c>
      <c r="C105" s="73" t="s">
        <v>299</v>
      </c>
      <c r="D105" s="74">
        <v>220</v>
      </c>
      <c r="E105" s="75">
        <v>15</v>
      </c>
      <c r="F105" s="74">
        <v>3300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15</v>
      </c>
      <c r="O105" s="25">
        <f t="shared" si="11"/>
        <v>3300</v>
      </c>
    </row>
    <row r="106" spans="1:16" s="26" customFormat="1" ht="39.6" x14ac:dyDescent="0.25">
      <c r="A106" s="70">
        <v>69</v>
      </c>
      <c r="B106" s="72" t="s">
        <v>415</v>
      </c>
      <c r="C106" s="73" t="s">
        <v>299</v>
      </c>
      <c r="D106" s="74" t="s">
        <v>416</v>
      </c>
      <c r="E106" s="75">
        <v>90</v>
      </c>
      <c r="F106" s="74">
        <v>1766.66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90</v>
      </c>
      <c r="O106" s="25">
        <f t="shared" si="11"/>
        <v>1766.66</v>
      </c>
    </row>
    <row r="107" spans="1:16" s="26" customFormat="1" ht="40.200000000000003" thickBot="1" x14ac:dyDescent="0.3">
      <c r="A107" s="70">
        <v>70</v>
      </c>
      <c r="B107" s="72" t="s">
        <v>417</v>
      </c>
      <c r="C107" s="73" t="s">
        <v>299</v>
      </c>
      <c r="D107" s="74" t="s">
        <v>418</v>
      </c>
      <c r="E107" s="75">
        <v>75</v>
      </c>
      <c r="F107" s="74">
        <v>2208.33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0"/>
        <v>75</v>
      </c>
      <c r="O107" s="25">
        <f t="shared" si="11"/>
        <v>2208.33</v>
      </c>
    </row>
    <row r="108" spans="1:16" s="17" customFormat="1" ht="13.8" thickBot="1" x14ac:dyDescent="0.3">
      <c r="A108" s="27"/>
      <c r="B108" s="29"/>
      <c r="C108" s="29"/>
      <c r="D108" s="30"/>
      <c r="E108" s="31">
        <f>SUM(Лист1!N5:N107)</f>
        <v>53538</v>
      </c>
      <c r="F108" s="32">
        <f>SUM(Лист1!O5:O107)</f>
        <v>8981441.3800000008</v>
      </c>
      <c r="G108" s="33"/>
    </row>
    <row r="109" spans="1:16" s="24" customFormat="1" ht="15" customHeight="1" thickBot="1" x14ac:dyDescent="0.3">
      <c r="A109" s="85" t="s">
        <v>419</v>
      </c>
      <c r="B109" s="21"/>
      <c r="C109" s="21"/>
      <c r="D109" s="21"/>
      <c r="E109" s="22"/>
      <c r="F109" s="21"/>
      <c r="G109" s="23"/>
    </row>
    <row r="110" spans="1:16" s="24" customFormat="1" ht="15" hidden="1" customHeight="1" thickBot="1" x14ac:dyDescent="0.3">
      <c r="A110" s="79"/>
      <c r="B110" s="80"/>
      <c r="C110" s="80"/>
      <c r="D110" s="80"/>
      <c r="E110" s="81"/>
      <c r="F110" s="80"/>
      <c r="G110" s="82"/>
      <c r="P110" s="24" t="s">
        <v>294</v>
      </c>
    </row>
    <row r="111" spans="1:16" s="17" customFormat="1" ht="13.5" customHeight="1" thickBot="1" x14ac:dyDescent="0.3"/>
    <row r="112" spans="1:16" s="17" customFormat="1" ht="26.25" customHeight="1" x14ac:dyDescent="0.25">
      <c r="A112" s="88" t="s">
        <v>139</v>
      </c>
      <c r="B112" s="91" t="s">
        <v>32</v>
      </c>
      <c r="C112" s="94" t="s">
        <v>141</v>
      </c>
      <c r="D112" s="91" t="s">
        <v>142</v>
      </c>
      <c r="E112" s="91" t="s">
        <v>442</v>
      </c>
      <c r="F112" s="91"/>
      <c r="G112" s="99" t="s">
        <v>146</v>
      </c>
    </row>
    <row r="113" spans="1:15" s="17" customFormat="1" ht="12.75" customHeight="1" x14ac:dyDescent="0.25">
      <c r="A113" s="89"/>
      <c r="B113" s="92"/>
      <c r="C113" s="95"/>
      <c r="D113" s="92"/>
      <c r="E113" s="97" t="s">
        <v>147</v>
      </c>
      <c r="F113" s="97" t="s">
        <v>148</v>
      </c>
      <c r="G113" s="100"/>
    </row>
    <row r="114" spans="1:15" s="17" customFormat="1" ht="13.5" customHeight="1" thickBot="1" x14ac:dyDescent="0.3">
      <c r="A114" s="90"/>
      <c r="B114" s="93"/>
      <c r="C114" s="96"/>
      <c r="D114" s="93"/>
      <c r="E114" s="98"/>
      <c r="F114" s="98"/>
      <c r="G114" s="101"/>
    </row>
    <row r="115" spans="1:15" s="26" customFormat="1" ht="39.6" x14ac:dyDescent="0.25">
      <c r="A115" s="70">
        <v>1</v>
      </c>
      <c r="B115" s="72" t="s">
        <v>420</v>
      </c>
      <c r="C115" s="73" t="s">
        <v>393</v>
      </c>
      <c r="D115" s="74" t="s">
        <v>421</v>
      </c>
      <c r="E115" s="75">
        <v>2010</v>
      </c>
      <c r="F115" s="74">
        <v>1041320.7000000001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ref="N115:N123" si="12">E115</f>
        <v>2010</v>
      </c>
      <c r="O115" s="25">
        <f t="shared" ref="O115:O123" si="13">F115</f>
        <v>1041320.7000000001</v>
      </c>
    </row>
    <row r="116" spans="1:15" s="26" customFormat="1" ht="39.6" x14ac:dyDescent="0.25">
      <c r="A116" s="70">
        <v>2</v>
      </c>
      <c r="B116" s="72" t="s">
        <v>422</v>
      </c>
      <c r="C116" s="73" t="s">
        <v>393</v>
      </c>
      <c r="D116" s="74" t="s">
        <v>423</v>
      </c>
      <c r="E116" s="75">
        <v>14</v>
      </c>
      <c r="F116" s="74">
        <v>8266.1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2"/>
        <v>14</v>
      </c>
      <c r="O116" s="25">
        <f t="shared" si="13"/>
        <v>8266.1</v>
      </c>
    </row>
    <row r="117" spans="1:15" s="26" customFormat="1" ht="39.6" x14ac:dyDescent="0.25">
      <c r="A117" s="70">
        <v>3</v>
      </c>
      <c r="B117" s="72" t="s">
        <v>424</v>
      </c>
      <c r="C117" s="73" t="s">
        <v>393</v>
      </c>
      <c r="D117" s="74" t="s">
        <v>421</v>
      </c>
      <c r="E117" s="75">
        <v>836</v>
      </c>
      <c r="F117" s="74">
        <v>433106.52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2"/>
        <v>836</v>
      </c>
      <c r="O117" s="25">
        <f t="shared" si="13"/>
        <v>433106.52</v>
      </c>
    </row>
    <row r="118" spans="1:15" s="26" customFormat="1" ht="39.6" x14ac:dyDescent="0.25">
      <c r="A118" s="70">
        <v>4</v>
      </c>
      <c r="B118" s="72" t="s">
        <v>425</v>
      </c>
      <c r="C118" s="73" t="s">
        <v>393</v>
      </c>
      <c r="D118" s="74">
        <v>1259</v>
      </c>
      <c r="E118" s="75">
        <v>287</v>
      </c>
      <c r="F118" s="74">
        <v>361333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2"/>
        <v>287</v>
      </c>
      <c r="O118" s="25">
        <f t="shared" si="13"/>
        <v>361333</v>
      </c>
    </row>
    <row r="119" spans="1:15" s="26" customFormat="1" ht="26.4" x14ac:dyDescent="0.25">
      <c r="A119" s="70">
        <v>5</v>
      </c>
      <c r="B119" s="72" t="s">
        <v>426</v>
      </c>
      <c r="C119" s="73" t="s">
        <v>393</v>
      </c>
      <c r="D119" s="74">
        <v>1259</v>
      </c>
      <c r="E119" s="75">
        <v>167</v>
      </c>
      <c r="F119" s="74">
        <v>210253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2"/>
        <v>167</v>
      </c>
      <c r="O119" s="25">
        <f t="shared" si="13"/>
        <v>210253</v>
      </c>
    </row>
    <row r="120" spans="1:15" s="26" customFormat="1" ht="39.6" x14ac:dyDescent="0.25">
      <c r="A120" s="70">
        <v>6</v>
      </c>
      <c r="B120" s="72" t="s">
        <v>427</v>
      </c>
      <c r="C120" s="73" t="s">
        <v>393</v>
      </c>
      <c r="D120" s="74">
        <v>1259</v>
      </c>
      <c r="E120" s="75">
        <v>419</v>
      </c>
      <c r="F120" s="74">
        <v>527521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2"/>
        <v>419</v>
      </c>
      <c r="O120" s="25">
        <f t="shared" si="13"/>
        <v>527521</v>
      </c>
    </row>
    <row r="121" spans="1:15" s="26" customFormat="1" ht="39.6" x14ac:dyDescent="0.25">
      <c r="A121" s="70">
        <v>7</v>
      </c>
      <c r="B121" s="72" t="s">
        <v>428</v>
      </c>
      <c r="C121" s="73" t="s">
        <v>393</v>
      </c>
      <c r="D121" s="74" t="s">
        <v>429</v>
      </c>
      <c r="E121" s="75">
        <v>7</v>
      </c>
      <c r="F121" s="74">
        <v>10545.57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2"/>
        <v>7</v>
      </c>
      <c r="O121" s="25">
        <f t="shared" si="13"/>
        <v>10545.57</v>
      </c>
    </row>
    <row r="122" spans="1:15" s="26" customFormat="1" ht="39.6" x14ac:dyDescent="0.25">
      <c r="A122" s="70">
        <v>8</v>
      </c>
      <c r="B122" s="72" t="s">
        <v>430</v>
      </c>
      <c r="C122" s="73" t="s">
        <v>393</v>
      </c>
      <c r="D122" s="74" t="s">
        <v>431</v>
      </c>
      <c r="E122" s="75">
        <v>47</v>
      </c>
      <c r="F122" s="74">
        <v>65180.54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2"/>
        <v>47</v>
      </c>
      <c r="O122" s="25">
        <f t="shared" si="13"/>
        <v>65180.54</v>
      </c>
    </row>
    <row r="123" spans="1:15" s="26" customFormat="1" ht="39.6" x14ac:dyDescent="0.25">
      <c r="A123" s="70">
        <v>9</v>
      </c>
      <c r="B123" s="72" t="s">
        <v>432</v>
      </c>
      <c r="C123" s="73" t="s">
        <v>303</v>
      </c>
      <c r="D123" s="74" t="s">
        <v>433</v>
      </c>
      <c r="E123" s="75">
        <v>5</v>
      </c>
      <c r="F123" s="74">
        <v>476.06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2"/>
        <v>5</v>
      </c>
      <c r="O123" s="25">
        <f t="shared" si="13"/>
        <v>476.06</v>
      </c>
    </row>
    <row r="124" spans="1:15" s="17" customFormat="1" ht="13.5" customHeight="1" thickBot="1" x14ac:dyDescent="0.3"/>
    <row r="125" spans="1:15" s="17" customFormat="1" ht="26.25" customHeight="1" x14ac:dyDescent="0.25">
      <c r="A125" s="88" t="s">
        <v>139</v>
      </c>
      <c r="B125" s="91" t="s">
        <v>32</v>
      </c>
      <c r="C125" s="94" t="s">
        <v>141</v>
      </c>
      <c r="D125" s="91" t="s">
        <v>142</v>
      </c>
      <c r="E125" s="91" t="s">
        <v>442</v>
      </c>
      <c r="F125" s="91"/>
      <c r="G125" s="99" t="s">
        <v>146</v>
      </c>
    </row>
    <row r="126" spans="1:15" s="17" customFormat="1" ht="12.75" customHeight="1" x14ac:dyDescent="0.25">
      <c r="A126" s="89"/>
      <c r="B126" s="92"/>
      <c r="C126" s="95"/>
      <c r="D126" s="92"/>
      <c r="E126" s="97" t="s">
        <v>147</v>
      </c>
      <c r="F126" s="97" t="s">
        <v>148</v>
      </c>
      <c r="G126" s="100"/>
    </row>
    <row r="127" spans="1:15" s="17" customFormat="1" ht="13.5" customHeight="1" thickBot="1" x14ac:dyDescent="0.3">
      <c r="A127" s="90"/>
      <c r="B127" s="93"/>
      <c r="C127" s="96"/>
      <c r="D127" s="93"/>
      <c r="E127" s="98"/>
      <c r="F127" s="98"/>
      <c r="G127" s="101"/>
    </row>
    <row r="128" spans="1:15" s="26" customFormat="1" ht="39.6" x14ac:dyDescent="0.25">
      <c r="A128" s="70">
        <v>10</v>
      </c>
      <c r="B128" s="72" t="s">
        <v>434</v>
      </c>
      <c r="C128" s="73" t="s">
        <v>299</v>
      </c>
      <c r="D128" s="74" t="s">
        <v>435</v>
      </c>
      <c r="E128" s="75">
        <v>435000</v>
      </c>
      <c r="F128" s="74">
        <v>813450</v>
      </c>
      <c r="G128" s="76"/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>
        <f>E128</f>
        <v>435000</v>
      </c>
      <c r="O128" s="25">
        <f>F128</f>
        <v>813450</v>
      </c>
    </row>
    <row r="129" spans="1:16" s="26" customFormat="1" ht="27" thickBot="1" x14ac:dyDescent="0.3">
      <c r="A129" s="70">
        <v>11</v>
      </c>
      <c r="B129" s="72" t="s">
        <v>436</v>
      </c>
      <c r="C129" s="73" t="s">
        <v>303</v>
      </c>
      <c r="D129" s="74" t="s">
        <v>437</v>
      </c>
      <c r="E129" s="75">
        <v>3212</v>
      </c>
      <c r="F129" s="74">
        <v>164004.72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>E129</f>
        <v>3212</v>
      </c>
      <c r="O129" s="25">
        <f>F129</f>
        <v>164004.72</v>
      </c>
    </row>
    <row r="130" spans="1:16" s="17" customFormat="1" ht="13.8" thickBot="1" x14ac:dyDescent="0.3">
      <c r="A130" s="27"/>
      <c r="B130" s="29"/>
      <c r="C130" s="29"/>
      <c r="D130" s="30"/>
      <c r="E130" s="31">
        <f>SUM(Лист1!N109:N129)</f>
        <v>442004</v>
      </c>
      <c r="F130" s="32">
        <f>SUM(Лист1!O109:O129)</f>
        <v>3635457.2100000004</v>
      </c>
      <c r="G130" s="33"/>
    </row>
    <row r="131" spans="1:16" s="24" customFormat="1" ht="15" customHeight="1" thickBot="1" x14ac:dyDescent="0.3">
      <c r="A131" s="85" t="s">
        <v>438</v>
      </c>
      <c r="B131" s="21"/>
      <c r="C131" s="21"/>
      <c r="D131" s="21"/>
      <c r="E131" s="22"/>
      <c r="F131" s="21"/>
      <c r="G131" s="23"/>
    </row>
    <row r="132" spans="1:16" s="24" customFormat="1" ht="15" hidden="1" customHeight="1" thickBot="1" x14ac:dyDescent="0.3">
      <c r="A132" s="79"/>
      <c r="B132" s="80"/>
      <c r="C132" s="80"/>
      <c r="D132" s="80"/>
      <c r="E132" s="81"/>
      <c r="F132" s="80"/>
      <c r="G132" s="82"/>
      <c r="P132" s="24" t="s">
        <v>294</v>
      </c>
    </row>
    <row r="133" spans="1:16" s="26" customFormat="1" ht="27" thickBot="1" x14ac:dyDescent="0.3">
      <c r="A133" s="70">
        <v>1</v>
      </c>
      <c r="B133" s="72" t="s">
        <v>439</v>
      </c>
      <c r="C133" s="73" t="s">
        <v>378</v>
      </c>
      <c r="D133" s="74" t="s">
        <v>440</v>
      </c>
      <c r="E133" s="75">
        <v>3</v>
      </c>
      <c r="F133" s="74">
        <v>2275.23</v>
      </c>
      <c r="G133" s="76"/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>
        <f>E133</f>
        <v>3</v>
      </c>
      <c r="O133" s="25">
        <f>F133</f>
        <v>2275.23</v>
      </c>
    </row>
    <row r="134" spans="1:16" s="17" customFormat="1" ht="13.8" thickBot="1" x14ac:dyDescent="0.3">
      <c r="A134" s="35"/>
      <c r="B134" s="29"/>
      <c r="C134" s="29"/>
      <c r="D134" s="30"/>
      <c r="E134" s="31">
        <f>SUM(Лист1!N5:N133)</f>
        <v>495545</v>
      </c>
      <c r="F134" s="32">
        <f>SUM(Лист1!O5:O133)</f>
        <v>12619173.82</v>
      </c>
      <c r="G134" s="33"/>
    </row>
    <row r="135" spans="1:16" s="17" customFormat="1" ht="13.2" x14ac:dyDescent="0.25"/>
  </sheetData>
  <mergeCells count="80">
    <mergeCell ref="E125:F125"/>
    <mergeCell ref="G125:G127"/>
    <mergeCell ref="E126:E127"/>
    <mergeCell ref="F126:F127"/>
    <mergeCell ref="A125:A127"/>
    <mergeCell ref="B125:B127"/>
    <mergeCell ref="C125:C127"/>
    <mergeCell ref="D125:D127"/>
    <mergeCell ref="E112:F112"/>
    <mergeCell ref="G112:G114"/>
    <mergeCell ref="E113:E114"/>
    <mergeCell ref="F113:F114"/>
    <mergeCell ref="A112:A114"/>
    <mergeCell ref="B112:B114"/>
    <mergeCell ref="C112:C114"/>
    <mergeCell ref="D112:D114"/>
    <mergeCell ref="E94:F94"/>
    <mergeCell ref="G94:G96"/>
    <mergeCell ref="E95:E96"/>
    <mergeCell ref="F95:F96"/>
    <mergeCell ref="A94:A96"/>
    <mergeCell ref="B94:B96"/>
    <mergeCell ref="C94:C96"/>
    <mergeCell ref="D94:D96"/>
    <mergeCell ref="E82:F82"/>
    <mergeCell ref="G82:G84"/>
    <mergeCell ref="E83:E84"/>
    <mergeCell ref="F83:F84"/>
    <mergeCell ref="A82:A84"/>
    <mergeCell ref="B82:B84"/>
    <mergeCell ref="C82:C84"/>
    <mergeCell ref="D82:D84"/>
    <mergeCell ref="E69:F69"/>
    <mergeCell ref="G69:G71"/>
    <mergeCell ref="E70:E71"/>
    <mergeCell ref="F70:F71"/>
    <mergeCell ref="A69:A71"/>
    <mergeCell ref="B69:B71"/>
    <mergeCell ref="C69:C71"/>
    <mergeCell ref="D69:D71"/>
    <mergeCell ref="E54:F54"/>
    <mergeCell ref="G54:G56"/>
    <mergeCell ref="E55:E56"/>
    <mergeCell ref="F55:F56"/>
    <mergeCell ref="A54:A56"/>
    <mergeCell ref="B54:B56"/>
    <mergeCell ref="C54:C56"/>
    <mergeCell ref="D54:D56"/>
    <mergeCell ref="E44:F44"/>
    <mergeCell ref="G44:G46"/>
    <mergeCell ref="E45:E46"/>
    <mergeCell ref="F45:F46"/>
    <mergeCell ref="A44:A46"/>
    <mergeCell ref="B44:B46"/>
    <mergeCell ref="C44:C46"/>
    <mergeCell ref="D44:D46"/>
    <mergeCell ref="G32:G34"/>
    <mergeCell ref="E33:E34"/>
    <mergeCell ref="F33:F34"/>
    <mergeCell ref="A32:A34"/>
    <mergeCell ref="B32:B34"/>
    <mergeCell ref="C32:C34"/>
    <mergeCell ref="D32:D34"/>
    <mergeCell ref="A19:A21"/>
    <mergeCell ref="B19:B21"/>
    <mergeCell ref="C19:C21"/>
    <mergeCell ref="D19:D21"/>
    <mergeCell ref="E32:F32"/>
    <mergeCell ref="G5:G7"/>
    <mergeCell ref="E6:E7"/>
    <mergeCell ref="E19:F19"/>
    <mergeCell ref="G19:G21"/>
    <mergeCell ref="E20:E21"/>
    <mergeCell ref="F20:F21"/>
    <mergeCell ref="A5:A7"/>
    <mergeCell ref="B5:B7"/>
    <mergeCell ref="C5:C7"/>
    <mergeCell ref="F6:F7"/>
    <mergeCell ref="D5:D7"/>
    <mergeCell ref="E5:F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17" max="16383" man="1"/>
    <brk id="30" max="16383" man="1"/>
    <brk id="42" max="16383" man="1"/>
    <brk id="52" max="16383" man="1"/>
    <brk id="67" max="16383" man="1"/>
    <brk id="80" max="16383" man="1"/>
    <brk id="92" max="16383" man="1"/>
    <brk id="110" max="16383" man="1"/>
    <brk id="123" max="16383" man="1"/>
    <brk id="1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2021-05-28T07:53:19Z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