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Лист1!$A$91:$A$108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29" i="4"/>
  <c r="I29" i="4"/>
  <c r="J29" i="4"/>
  <c r="K29" i="4"/>
  <c r="L29" i="4"/>
  <c r="M29" i="4"/>
  <c r="N29" i="4"/>
  <c r="O29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2" i="4"/>
  <c r="I82" i="4"/>
  <c r="J82" i="4"/>
  <c r="K82" i="4"/>
  <c r="L82" i="4"/>
  <c r="M82" i="4"/>
  <c r="N82" i="4"/>
  <c r="O82" i="4"/>
  <c r="H83" i="4"/>
  <c r="I83" i="4"/>
  <c r="J83" i="4"/>
  <c r="K83" i="4"/>
  <c r="L83" i="4"/>
  <c r="M83" i="4"/>
  <c r="N83" i="4"/>
  <c r="O83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E88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98" i="4"/>
  <c r="I98" i="4"/>
  <c r="J98" i="4"/>
  <c r="K98" i="4"/>
  <c r="L98" i="4"/>
  <c r="M98" i="4"/>
  <c r="N98" i="4"/>
  <c r="O98" i="4"/>
  <c r="H99" i="4"/>
  <c r="I99" i="4"/>
  <c r="J99" i="4"/>
  <c r="K99" i="4"/>
  <c r="L99" i="4"/>
  <c r="M99" i="4"/>
  <c r="N99" i="4"/>
  <c r="O99" i="4"/>
  <c r="H100" i="4"/>
  <c r="I100" i="4"/>
  <c r="J100" i="4"/>
  <c r="K100" i="4"/>
  <c r="L100" i="4"/>
  <c r="M100" i="4"/>
  <c r="N100" i="4"/>
  <c r="O100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F107" i="4"/>
  <c r="C33" i="2"/>
  <c r="L33" i="2"/>
  <c r="H33" i="2"/>
  <c r="F33" i="2"/>
  <c r="H32" i="2"/>
  <c r="E106" i="4" l="1"/>
  <c r="F88" i="4"/>
  <c r="E107" i="4"/>
  <c r="F106" i="4"/>
</calcChain>
</file>

<file path=xl/sharedStrings.xml><?xml version="1.0" encoding="utf-8"?>
<sst xmlns="http://schemas.openxmlformats.org/spreadsheetml/2006/main" count="811" uniqueCount="412">
  <si>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</si>
  <si>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</si>
  <si>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</si>
  <si>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</si>
  <si>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</si>
  <si>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</si>
  <si>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</si>
  <si>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</si>
  <si>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</si>
  <si>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</si>
  <si>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</si>
  <si>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</si>
  <si>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</si>
  <si>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</si>
  <si>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</si>
  <si>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</si>
  <si>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</si>
  <si>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</si>
  <si>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</si>
  <si>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</si>
  <si>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</si>
  <si>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</si>
  <si>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</si>
  <si>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</si>
  <si>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</si>
  <si>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</si>
  <si>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</si>
  <si>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</si>
  <si>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</si>
  <si>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</si>
  <si>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</si>
  <si>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</si>
  <si>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</si>
  <si>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</si>
  <si>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</si>
  <si>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</si>
  <si>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</si>
  <si>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</si>
  <si>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</si>
  <si>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</si>
  <si>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</si>
  <si>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</si>
  <si>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</si>
  <si>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</si>
  <si>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</si>
  <si>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</si>
  <si>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</si>
  <si>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</si>
  <si>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</si>
  <si>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</si>
  <si>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</si>
  <si>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</si>
  <si>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</si>
  <si>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</si>
  <si>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</si>
  <si>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</si>
  <si>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</si>
  <si>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</si>
  <si>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</si>
  <si>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</si>
  <si>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</si>
  <si>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</si>
  <si>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</si>
  <si>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</si>
  <si>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</si>
  <si>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</si>
  <si>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</si>
  <si>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</si>
  <si>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</si>
  <si>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</si>
  <si>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</si>
  <si>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</si>
  <si>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</si>
  <si>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</si>
  <si>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</si>
  <si>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</si>
  <si>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</si>
  <si>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</si>
  <si>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</si>
  <si>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</si>
  <si>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</si>
  <si>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</si>
  <si>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</si>
  <si>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</si>
  <si>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</si>
  <si>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</si>
  <si>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</si>
  <si>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</si>
  <si>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</si>
  <si>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</si>
  <si>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</si>
  <si>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</si>
  <si>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</si>
  <si>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</si>
  <si>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</si>
  <si>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</si>
  <si>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</si>
  <si>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</si>
  <si>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</si>
  <si>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</si>
  <si>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</si>
  <si>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</si>
  <si>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</si>
  <si>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</si>
  <si>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</si>
  <si>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</si>
  <si>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</si>
  <si>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</si>
  <si>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</si>
  <si>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</si>
  <si>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</si>
  <si>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</si>
  <si>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</si>
  <si>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</si>
  <si>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</si>
  <si>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</si>
  <si>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</si>
  <si>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</si>
  <si>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</si>
  <si>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</si>
  <si>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</si>
  <si>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</si>
  <si>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</si>
  <si>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</si>
  <si>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</si>
  <si>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</si>
  <si>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</si>
  <si>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</si>
  <si>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</si>
  <si>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</si>
  <si>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</si>
  <si>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</si>
  <si>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</si>
  <si>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</si>
  <si>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</si>
  <si>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</si>
  <si>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</si>
  <si>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</si>
  <si>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</si>
  <si>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</si>
  <si>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</si>
  <si>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</si>
  <si>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</si>
  <si>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</si>
  <si>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</si>
  <si>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</si>
  <si>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</si>
  <si>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</si>
  <si>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</si>
  <si>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</si>
  <si>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</si>
  <si>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</si>
  <si>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</si>
  <si>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</si>
  <si>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</si>
  <si>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</si>
  <si>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</si>
  <si>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</si>
  <si>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</si>
  <si>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</si>
  <si>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</si>
  <si>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</si>
  <si>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</si>
  <si>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</si>
  <si>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</si>
  <si>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</si>
  <si>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</si>
  <si>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</si>
  <si>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</si>
  <si>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</si>
  <si>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</si>
  <si>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</si>
  <si>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</si>
  <si>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</si>
  <si>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</si>
  <si>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</si>
  <si>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</si>
  <si>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</si>
  <si>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</si>
  <si>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</si>
  <si>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</si>
  <si>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</si>
  <si>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</si>
  <si>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</si>
  <si>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</si>
  <si>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</si>
  <si>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</si>
  <si>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</si>
  <si>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</si>
  <si>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</si>
  <si>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</si>
  <si>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</si>
  <si>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</si>
  <si>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</si>
  <si>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</si>
  <si>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</si>
  <si>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</si>
  <si>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</si>
  <si>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</si>
  <si>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</si>
  <si>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</si>
  <si>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</si>
  <si>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</si>
  <si>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</si>
  <si>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</si>
  <si>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</si>
  <si>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</si>
  <si>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</si>
  <si>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</si>
  <si>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</si>
  <si>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</si>
  <si>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</si>
  <si>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</si>
  <si>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</si>
  <si>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</si>
  <si>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</si>
  <si>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</si>
  <si>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</si>
  <si>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</si>
  <si>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</si>
  <si>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</si>
  <si>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</si>
  <si>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</si>
  <si>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</si>
  <si>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</si>
  <si>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</si>
  <si>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</si>
  <si>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</si>
  <si>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</si>
  <si>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</si>
  <si>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</si>
  <si>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</si>
  <si>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</si>
  <si>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</si>
  <si>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</si>
  <si>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</si>
  <si>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</si>
  <si>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</si>
  <si>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</si>
  <si>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</si>
  <si>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</si>
  <si>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</si>
  <si>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</si>
  <si>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</si>
  <si>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</si>
  <si>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</si>
  <si>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</si>
  <si>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</si>
  <si>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</si>
  <si>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</si>
  <si>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</si>
  <si>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</si>
  <si>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</si>
  <si>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</si>
  <si>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</si>
  <si>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</si>
  <si>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</si>
  <si>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</si>
  <si>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</si>
  <si>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</si>
  <si>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</si>
  <si>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</si>
  <si>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</si>
  <si>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</si>
  <si>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</si>
  <si>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</si>
  <si>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</si>
  <si>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</si>
  <si>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</si>
  <si>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</si>
  <si>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</si>
  <si>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</si>
  <si>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</si>
  <si>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</si>
  <si>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</si>
  <si>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</si>
  <si>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</si>
  <si>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</si>
  <si>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</si>
  <si>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</si>
  <si>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</si>
  <si>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</si>
  <si>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</si>
  <si>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</si>
  <si>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</si>
  <si>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</si>
  <si>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</si>
  <si>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</si>
  <si>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</si>
  <si>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</si>
  <si>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</si>
  <si>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</si>
  <si>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</si>
  <si>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</si>
  <si>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Актилізе по 50мл №416 від 29.08.18р. </t>
  </si>
  <si>
    <t>фл</t>
  </si>
  <si>
    <t>12317,11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</si>
  <si>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</si>
  <si>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</si>
  <si>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</si>
  <si>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</si>
  <si>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</si>
  <si>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Бетаферон ліз.пор.д/ін по0,3мг(9,6млн МО)з розч.( №РС-101 від15,04.19р.) </t>
  </si>
  <si>
    <t>флак,</t>
  </si>
  <si>
    <t>609,20</t>
  </si>
  <si>
    <t xml:space="preserve">Вімізин 5 мл 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</si>
  <si>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</si>
  <si>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</si>
  <si>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</si>
  <si>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</si>
  <si>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</si>
  <si>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</si>
  <si>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</si>
  <si>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</si>
  <si>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(№к-11429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</si>
  <si>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</si>
  <si>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</si>
  <si>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</si>
  <si>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</si>
  <si>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</si>
  <si>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</si>
  <si>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</si>
  <si>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</si>
  <si>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</si>
  <si>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</si>
  <si>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</si>
  <si>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 капсули по 50 мг № П-4471 19.03.18р. </t>
  </si>
  <si>
    <t>8,21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</si>
  <si>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</si>
  <si>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</si>
  <si>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</si>
  <si>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</si>
  <si>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</si>
  <si>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</si>
  <si>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 типу HEADHUNTER армований  (26 від 03.19р </t>
  </si>
  <si>
    <t>459,46</t>
  </si>
  <si>
    <t xml:space="preserve">Катетер  типу SIMMONS армований (№26 від 29 березня 2019р.) 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</si>
  <si>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</si>
  <si>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</si>
  <si>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</si>
  <si>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</si>
  <si>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</si>
  <si>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</si>
  <si>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</si>
  <si>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 (№к-11430 від 15.04.2019р.) </t>
  </si>
  <si>
    <t xml:space="preserve">Ковпачок роз"єднувальний дезінфікуючий MiniCap  (№к-11431 від 15.04.2019р.) 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</si>
  <si>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</si>
  <si>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</si>
  <si>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</si>
  <si>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</si>
  <si>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</si>
  <si>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</si>
  <si>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</si>
  <si>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</si>
  <si>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</si>
  <si>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</si>
  <si>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</si>
  <si>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</si>
  <si>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</si>
  <si>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</si>
  <si>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</si>
  <si>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</si>
  <si>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</si>
  <si>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Плавікс №415 від 29.08.2018р. </t>
  </si>
  <si>
    <t>12,92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</si>
  <si>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</si>
  <si>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</si>
  <si>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</si>
  <si>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</si>
  <si>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</si>
  <si>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</si>
  <si>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</si>
  <si>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</si>
  <si>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</si>
  <si>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</si>
  <si>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</si>
  <si>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</si>
  <si>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</si>
  <si>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</si>
  <si>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Томогексол р-н для ін.350мг/йоду мл. по 50мл.№417 від  29 08  2018р. </t>
  </si>
  <si>
    <t>211,20</t>
  </si>
  <si>
    <t xml:space="preserve">Тотальні ендопротези кульшового суглоба безцементні  (№ к-10820 від 19.03.2019р) </t>
  </si>
  <si>
    <t>комп-т</t>
  </si>
  <si>
    <t>15238,78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</si>
  <si>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</si>
  <si>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</si>
  <si>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</si>
  <si>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</si>
  <si>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</si>
  <si>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573,75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</si>
  <si>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</si>
  <si>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</si>
  <si>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</si>
  <si>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</si>
  <si>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</si>
  <si>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</si>
  <si>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</si>
  <si>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</si>
  <si>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</si>
  <si>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</si>
  <si>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</si>
  <si>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</si>
  <si>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</si>
  <si>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</si>
  <si>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</si>
  <si>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</si>
  <si>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</si>
  <si>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</si>
  <si>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</si>
  <si>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</si>
  <si>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25.04.2019</t>
  </si>
  <si>
    <t xml:space="preserve">                                                        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</si>
</sst>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8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28.109375" customWidth="1"/>
    <col min="3" max="3" width="7.6640625" customWidth="1"/>
    <col min="4" max="4" width="12.6640625" customWidth="1"/>
    <col min="5" max="5" width="10.6640625" customWidth="1"/>
    <col min="6" max="6" width="18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411</v>
      </c>
      <c r="B2" s="16"/>
      <c r="C2" s="16"/>
      <c r="D2" s="16"/>
    </row>
    <row r="3" spans="1:16" s="17" customFormat="1" ht="15.6" x14ac:dyDescent="0.3">
      <c r="A3" s="18" t="s">
        <v>409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3" t="s">
        <v>139</v>
      </c>
      <c r="B5" s="96" t="s">
        <v>32</v>
      </c>
      <c r="C5" s="99" t="s">
        <v>141</v>
      </c>
      <c r="D5" s="96" t="s">
        <v>142</v>
      </c>
      <c r="E5" s="86" t="s">
        <v>410</v>
      </c>
      <c r="F5" s="87"/>
      <c r="G5" s="88" t="s">
        <v>146</v>
      </c>
    </row>
    <row r="6" spans="1:16" s="17" customFormat="1" ht="13.2" x14ac:dyDescent="0.25">
      <c r="A6" s="94"/>
      <c r="B6" s="97"/>
      <c r="C6" s="100"/>
      <c r="D6" s="97"/>
      <c r="E6" s="91" t="s">
        <v>147</v>
      </c>
      <c r="F6" s="91" t="s">
        <v>148</v>
      </c>
      <c r="G6" s="89"/>
    </row>
    <row r="7" spans="1:16" s="17" customFormat="1" ht="13.8" thickBot="1" x14ac:dyDescent="0.3">
      <c r="A7" s="95"/>
      <c r="B7" s="98"/>
      <c r="C7" s="101"/>
      <c r="D7" s="98"/>
      <c r="E7" s="92"/>
      <c r="F7" s="92"/>
      <c r="G7" s="90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26.4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11</v>
      </c>
      <c r="F10" s="74">
        <v>135488.21000000002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5" si="0">E10</f>
        <v>11</v>
      </c>
      <c r="O10" s="25">
        <f t="shared" si="0"/>
        <v>135488.21000000002</v>
      </c>
    </row>
    <row r="11" spans="1:16" s="26" customFormat="1" ht="39.6" x14ac:dyDescent="0.25">
      <c r="A11" s="70">
        <v>2</v>
      </c>
      <c r="B11" s="72" t="s">
        <v>297</v>
      </c>
      <c r="C11" s="73" t="s">
        <v>295</v>
      </c>
      <c r="D11" s="74" t="s">
        <v>298</v>
      </c>
      <c r="E11" s="75">
        <v>41</v>
      </c>
      <c r="F11" s="74">
        <v>64431.090000000004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41</v>
      </c>
      <c r="O11" s="25">
        <f t="shared" si="0"/>
        <v>64431.090000000004</v>
      </c>
    </row>
    <row r="12" spans="1:16" s="26" customFormat="1" ht="26.4" x14ac:dyDescent="0.25">
      <c r="A12" s="70">
        <v>3</v>
      </c>
      <c r="B12" s="72" t="s">
        <v>299</v>
      </c>
      <c r="C12" s="73" t="s">
        <v>300</v>
      </c>
      <c r="D12" s="74" t="s">
        <v>301</v>
      </c>
      <c r="E12" s="75">
        <v>60</v>
      </c>
      <c r="F12" s="74">
        <v>8931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60</v>
      </c>
      <c r="O12" s="25">
        <f t="shared" si="0"/>
        <v>8931</v>
      </c>
    </row>
    <row r="13" spans="1:16" s="26" customFormat="1" ht="39.6" x14ac:dyDescent="0.25">
      <c r="A13" s="70">
        <v>4</v>
      </c>
      <c r="B13" s="72" t="s">
        <v>302</v>
      </c>
      <c r="C13" s="73" t="s">
        <v>303</v>
      </c>
      <c r="D13" s="74" t="s">
        <v>304</v>
      </c>
      <c r="E13" s="75">
        <v>900</v>
      </c>
      <c r="F13" s="74">
        <v>548278.80000000005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900</v>
      </c>
      <c r="O13" s="25">
        <f t="shared" si="0"/>
        <v>548278.80000000005</v>
      </c>
    </row>
    <row r="14" spans="1:16" s="26" customFormat="1" ht="13.2" x14ac:dyDescent="0.25">
      <c r="A14" s="70">
        <v>5</v>
      </c>
      <c r="B14" s="72" t="s">
        <v>305</v>
      </c>
      <c r="C14" s="73" t="s">
        <v>295</v>
      </c>
      <c r="D14" s="74">
        <v>24915</v>
      </c>
      <c r="E14" s="75">
        <v>176</v>
      </c>
      <c r="F14" s="74">
        <v>4385040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176</v>
      </c>
      <c r="O14" s="25">
        <f t="shared" si="0"/>
        <v>4385040</v>
      </c>
    </row>
    <row r="15" spans="1:16" s="26" customFormat="1" ht="92.4" x14ac:dyDescent="0.25">
      <c r="A15" s="70">
        <v>6</v>
      </c>
      <c r="B15" s="72" t="s">
        <v>306</v>
      </c>
      <c r="C15" s="73" t="s">
        <v>300</v>
      </c>
      <c r="D15" s="74" t="s">
        <v>307</v>
      </c>
      <c r="E15" s="75">
        <v>30</v>
      </c>
      <c r="F15" s="74">
        <v>5334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30</v>
      </c>
      <c r="O15" s="25">
        <f t="shared" si="0"/>
        <v>5334</v>
      </c>
    </row>
    <row r="16" spans="1:16" s="17" customFormat="1" ht="13.5" customHeight="1" thickBot="1" x14ac:dyDescent="0.3"/>
    <row r="17" spans="1:15" s="17" customFormat="1" ht="26.25" customHeight="1" x14ac:dyDescent="0.25">
      <c r="A17" s="93" t="s">
        <v>139</v>
      </c>
      <c r="B17" s="96" t="s">
        <v>32</v>
      </c>
      <c r="C17" s="99" t="s">
        <v>141</v>
      </c>
      <c r="D17" s="96" t="s">
        <v>142</v>
      </c>
      <c r="E17" s="86" t="s">
        <v>410</v>
      </c>
      <c r="F17" s="87"/>
      <c r="G17" s="88" t="s">
        <v>146</v>
      </c>
    </row>
    <row r="18" spans="1:15" s="17" customFormat="1" ht="12.75" customHeight="1" x14ac:dyDescent="0.25">
      <c r="A18" s="94"/>
      <c r="B18" s="97"/>
      <c r="C18" s="100"/>
      <c r="D18" s="97"/>
      <c r="E18" s="91" t="s">
        <v>147</v>
      </c>
      <c r="F18" s="91" t="s">
        <v>148</v>
      </c>
      <c r="G18" s="89"/>
    </row>
    <row r="19" spans="1:15" s="17" customFormat="1" ht="13.5" customHeight="1" thickBot="1" x14ac:dyDescent="0.3">
      <c r="A19" s="95"/>
      <c r="B19" s="98"/>
      <c r="C19" s="101"/>
      <c r="D19" s="98"/>
      <c r="E19" s="92"/>
      <c r="F19" s="92"/>
      <c r="G19" s="90"/>
    </row>
    <row r="20" spans="1:15" s="26" customFormat="1" ht="92.4" x14ac:dyDescent="0.25">
      <c r="A20" s="70">
        <v>7</v>
      </c>
      <c r="B20" s="72" t="s">
        <v>308</v>
      </c>
      <c r="C20" s="73" t="s">
        <v>300</v>
      </c>
      <c r="D20" s="74" t="s">
        <v>307</v>
      </c>
      <c r="E20" s="75">
        <v>85</v>
      </c>
      <c r="F20" s="74">
        <v>15113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2" si="1">E20</f>
        <v>85</v>
      </c>
      <c r="O20" s="25">
        <f t="shared" si="1"/>
        <v>15113</v>
      </c>
    </row>
    <row r="21" spans="1:15" s="26" customFormat="1" ht="92.4" x14ac:dyDescent="0.25">
      <c r="A21" s="70">
        <v>8</v>
      </c>
      <c r="B21" s="72" t="s">
        <v>309</v>
      </c>
      <c r="C21" s="73" t="s">
        <v>300</v>
      </c>
      <c r="D21" s="74" t="s">
        <v>307</v>
      </c>
      <c r="E21" s="75">
        <v>250</v>
      </c>
      <c r="F21" s="74">
        <v>44450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250</v>
      </c>
      <c r="O21" s="25">
        <f t="shared" si="1"/>
        <v>44450</v>
      </c>
    </row>
    <row r="22" spans="1:15" s="26" customFormat="1" ht="92.4" x14ac:dyDescent="0.25">
      <c r="A22" s="70">
        <v>9</v>
      </c>
      <c r="B22" s="72" t="s">
        <v>310</v>
      </c>
      <c r="C22" s="73" t="s">
        <v>300</v>
      </c>
      <c r="D22" s="74" t="s">
        <v>307</v>
      </c>
      <c r="E22" s="75">
        <v>325</v>
      </c>
      <c r="F22" s="74">
        <v>57785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325</v>
      </c>
      <c r="O22" s="25">
        <f t="shared" si="1"/>
        <v>57785</v>
      </c>
    </row>
    <row r="23" spans="1:15" s="17" customFormat="1" ht="13.5" customHeight="1" thickBot="1" x14ac:dyDescent="0.3"/>
    <row r="24" spans="1:15" s="17" customFormat="1" ht="26.25" customHeight="1" x14ac:dyDescent="0.25">
      <c r="A24" s="93" t="s">
        <v>139</v>
      </c>
      <c r="B24" s="96" t="s">
        <v>32</v>
      </c>
      <c r="C24" s="99" t="s">
        <v>141</v>
      </c>
      <c r="D24" s="96" t="s">
        <v>142</v>
      </c>
      <c r="E24" s="86" t="s">
        <v>410</v>
      </c>
      <c r="F24" s="87"/>
      <c r="G24" s="88" t="s">
        <v>146</v>
      </c>
    </row>
    <row r="25" spans="1:15" s="17" customFormat="1" ht="12.75" customHeight="1" x14ac:dyDescent="0.25">
      <c r="A25" s="94"/>
      <c r="B25" s="97"/>
      <c r="C25" s="100"/>
      <c r="D25" s="97"/>
      <c r="E25" s="91" t="s">
        <v>147</v>
      </c>
      <c r="F25" s="91" t="s">
        <v>148</v>
      </c>
      <c r="G25" s="89"/>
    </row>
    <row r="26" spans="1:15" s="17" customFormat="1" ht="13.5" customHeight="1" thickBot="1" x14ac:dyDescent="0.3">
      <c r="A26" s="95"/>
      <c r="B26" s="98"/>
      <c r="C26" s="101"/>
      <c r="D26" s="98"/>
      <c r="E26" s="92"/>
      <c r="F26" s="92"/>
      <c r="G26" s="90"/>
    </row>
    <row r="27" spans="1:15" s="26" customFormat="1" ht="92.4" x14ac:dyDescent="0.25">
      <c r="A27" s="70">
        <v>10</v>
      </c>
      <c r="B27" s="72" t="s">
        <v>311</v>
      </c>
      <c r="C27" s="73" t="s">
        <v>300</v>
      </c>
      <c r="D27" s="74" t="s">
        <v>307</v>
      </c>
      <c r="E27" s="75">
        <v>235</v>
      </c>
      <c r="F27" s="74">
        <v>41783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ref="N27:O29" si="2">E27</f>
        <v>235</v>
      </c>
      <c r="O27" s="25">
        <f t="shared" si="2"/>
        <v>41783</v>
      </c>
    </row>
    <row r="28" spans="1:15" s="26" customFormat="1" ht="92.4" x14ac:dyDescent="0.25">
      <c r="A28" s="70">
        <v>11</v>
      </c>
      <c r="B28" s="72" t="s">
        <v>312</v>
      </c>
      <c r="C28" s="73" t="s">
        <v>300</v>
      </c>
      <c r="D28" s="74" t="s">
        <v>307</v>
      </c>
      <c r="E28" s="75">
        <v>475</v>
      </c>
      <c r="F28" s="74">
        <v>84455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2"/>
        <v>475</v>
      </c>
      <c r="O28" s="25">
        <f t="shared" si="2"/>
        <v>84455</v>
      </c>
    </row>
    <row r="29" spans="1:15" s="26" customFormat="1" ht="92.4" x14ac:dyDescent="0.25">
      <c r="A29" s="70">
        <v>12</v>
      </c>
      <c r="B29" s="72" t="s">
        <v>313</v>
      </c>
      <c r="C29" s="73" t="s">
        <v>300</v>
      </c>
      <c r="D29" s="74" t="s">
        <v>307</v>
      </c>
      <c r="E29" s="75">
        <v>15</v>
      </c>
      <c r="F29" s="74">
        <v>2667</v>
      </c>
      <c r="G29" s="76"/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>
        <f t="shared" si="2"/>
        <v>15</v>
      </c>
      <c r="O29" s="25">
        <f t="shared" si="2"/>
        <v>2667</v>
      </c>
    </row>
    <row r="30" spans="1:15" s="17" customFormat="1" ht="13.5" customHeight="1" thickBot="1" x14ac:dyDescent="0.3"/>
    <row r="31" spans="1:15" s="17" customFormat="1" ht="26.25" customHeight="1" x14ac:dyDescent="0.25">
      <c r="A31" s="93" t="s">
        <v>139</v>
      </c>
      <c r="B31" s="96" t="s">
        <v>32</v>
      </c>
      <c r="C31" s="99" t="s">
        <v>141</v>
      </c>
      <c r="D31" s="96" t="s">
        <v>142</v>
      </c>
      <c r="E31" s="86" t="s">
        <v>410</v>
      </c>
      <c r="F31" s="87"/>
      <c r="G31" s="88" t="s">
        <v>146</v>
      </c>
    </row>
    <row r="32" spans="1:15" s="17" customFormat="1" ht="12.75" customHeight="1" x14ac:dyDescent="0.25">
      <c r="A32" s="94"/>
      <c r="B32" s="97"/>
      <c r="C32" s="100"/>
      <c r="D32" s="97"/>
      <c r="E32" s="91" t="s">
        <v>147</v>
      </c>
      <c r="F32" s="91" t="s">
        <v>148</v>
      </c>
      <c r="G32" s="89"/>
    </row>
    <row r="33" spans="1:15" s="17" customFormat="1" ht="13.5" customHeight="1" thickBot="1" x14ac:dyDescent="0.3">
      <c r="A33" s="95"/>
      <c r="B33" s="98"/>
      <c r="C33" s="101"/>
      <c r="D33" s="98"/>
      <c r="E33" s="92"/>
      <c r="F33" s="92"/>
      <c r="G33" s="90"/>
    </row>
    <row r="34" spans="1:15" s="26" customFormat="1" ht="92.4" x14ac:dyDescent="0.25">
      <c r="A34" s="70">
        <v>13</v>
      </c>
      <c r="B34" s="72" t="s">
        <v>314</v>
      </c>
      <c r="C34" s="73" t="s">
        <v>300</v>
      </c>
      <c r="D34" s="74" t="s">
        <v>307</v>
      </c>
      <c r="E34" s="75">
        <v>210</v>
      </c>
      <c r="F34" s="74">
        <v>37338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ref="N34:O36" si="3">E34</f>
        <v>210</v>
      </c>
      <c r="O34" s="25">
        <f t="shared" si="3"/>
        <v>37338</v>
      </c>
    </row>
    <row r="35" spans="1:15" s="26" customFormat="1" ht="92.4" x14ac:dyDescent="0.25">
      <c r="A35" s="70">
        <v>14</v>
      </c>
      <c r="B35" s="72" t="s">
        <v>315</v>
      </c>
      <c r="C35" s="73" t="s">
        <v>300</v>
      </c>
      <c r="D35" s="74" t="s">
        <v>307</v>
      </c>
      <c r="E35" s="75">
        <v>115</v>
      </c>
      <c r="F35" s="74">
        <v>20447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115</v>
      </c>
      <c r="O35" s="25">
        <f t="shared" si="3"/>
        <v>20447</v>
      </c>
    </row>
    <row r="36" spans="1:15" s="26" customFormat="1" ht="92.4" x14ac:dyDescent="0.25">
      <c r="A36" s="70">
        <v>15</v>
      </c>
      <c r="B36" s="72" t="s">
        <v>316</v>
      </c>
      <c r="C36" s="73" t="s">
        <v>300</v>
      </c>
      <c r="D36" s="74" t="s">
        <v>307</v>
      </c>
      <c r="E36" s="75">
        <v>115</v>
      </c>
      <c r="F36" s="74">
        <v>20447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115</v>
      </c>
      <c r="O36" s="25">
        <f t="shared" si="3"/>
        <v>20447</v>
      </c>
    </row>
    <row r="37" spans="1:15" s="17" customFormat="1" ht="13.5" customHeight="1" thickBot="1" x14ac:dyDescent="0.3"/>
    <row r="38" spans="1:15" s="17" customFormat="1" ht="26.25" customHeight="1" x14ac:dyDescent="0.25">
      <c r="A38" s="93" t="s">
        <v>139</v>
      </c>
      <c r="B38" s="96" t="s">
        <v>32</v>
      </c>
      <c r="C38" s="99" t="s">
        <v>141</v>
      </c>
      <c r="D38" s="96" t="s">
        <v>142</v>
      </c>
      <c r="E38" s="86" t="s">
        <v>410</v>
      </c>
      <c r="F38" s="87"/>
      <c r="G38" s="88" t="s">
        <v>146</v>
      </c>
    </row>
    <row r="39" spans="1:15" s="17" customFormat="1" ht="12.75" customHeight="1" x14ac:dyDescent="0.25">
      <c r="A39" s="94"/>
      <c r="B39" s="97"/>
      <c r="C39" s="100"/>
      <c r="D39" s="97"/>
      <c r="E39" s="91" t="s">
        <v>147</v>
      </c>
      <c r="F39" s="91" t="s">
        <v>148</v>
      </c>
      <c r="G39" s="89"/>
    </row>
    <row r="40" spans="1:15" s="17" customFormat="1" ht="13.5" customHeight="1" thickBot="1" x14ac:dyDescent="0.3">
      <c r="A40" s="95"/>
      <c r="B40" s="98"/>
      <c r="C40" s="101"/>
      <c r="D40" s="98"/>
      <c r="E40" s="92"/>
      <c r="F40" s="92"/>
      <c r="G40" s="90"/>
    </row>
    <row r="41" spans="1:15" s="26" customFormat="1" ht="92.4" x14ac:dyDescent="0.25">
      <c r="A41" s="70">
        <v>16</v>
      </c>
      <c r="B41" s="72" t="s">
        <v>317</v>
      </c>
      <c r="C41" s="73" t="s">
        <v>300</v>
      </c>
      <c r="D41" s="74" t="s">
        <v>307</v>
      </c>
      <c r="E41" s="75">
        <v>215</v>
      </c>
      <c r="F41" s="74">
        <v>38227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7" si="4">E41</f>
        <v>215</v>
      </c>
      <c r="O41" s="25">
        <f t="shared" si="4"/>
        <v>38227</v>
      </c>
    </row>
    <row r="42" spans="1:15" s="26" customFormat="1" ht="92.4" x14ac:dyDescent="0.25">
      <c r="A42" s="70">
        <v>17</v>
      </c>
      <c r="B42" s="72" t="s">
        <v>318</v>
      </c>
      <c r="C42" s="73" t="s">
        <v>300</v>
      </c>
      <c r="D42" s="74" t="s">
        <v>307</v>
      </c>
      <c r="E42" s="75">
        <v>425</v>
      </c>
      <c r="F42" s="74">
        <v>75565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4"/>
        <v>425</v>
      </c>
      <c r="O42" s="25">
        <f t="shared" si="4"/>
        <v>75565</v>
      </c>
    </row>
    <row r="43" spans="1:15" s="26" customFormat="1" ht="26.4" x14ac:dyDescent="0.25">
      <c r="A43" s="70">
        <v>18</v>
      </c>
      <c r="B43" s="72" t="s">
        <v>319</v>
      </c>
      <c r="C43" s="73" t="s">
        <v>320</v>
      </c>
      <c r="D43" s="74" t="s">
        <v>321</v>
      </c>
      <c r="E43" s="75">
        <v>100</v>
      </c>
      <c r="F43" s="74">
        <v>1570.5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4"/>
        <v>100</v>
      </c>
      <c r="O43" s="25">
        <f t="shared" si="4"/>
        <v>1570.5</v>
      </c>
    </row>
    <row r="44" spans="1:15" s="26" customFormat="1" ht="26.4" x14ac:dyDescent="0.25">
      <c r="A44" s="70">
        <v>19</v>
      </c>
      <c r="B44" s="72" t="s">
        <v>322</v>
      </c>
      <c r="C44" s="73" t="s">
        <v>320</v>
      </c>
      <c r="D44" s="74" t="s">
        <v>323</v>
      </c>
      <c r="E44" s="75">
        <v>250</v>
      </c>
      <c r="F44" s="74">
        <v>1297.2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4"/>
        <v>250</v>
      </c>
      <c r="O44" s="25">
        <f t="shared" si="4"/>
        <v>1297.2</v>
      </c>
    </row>
    <row r="45" spans="1:15" s="26" customFormat="1" ht="26.4" x14ac:dyDescent="0.25">
      <c r="A45" s="70">
        <v>20</v>
      </c>
      <c r="B45" s="72" t="s">
        <v>324</v>
      </c>
      <c r="C45" s="73" t="s">
        <v>320</v>
      </c>
      <c r="D45" s="74" t="s">
        <v>325</v>
      </c>
      <c r="E45" s="75">
        <v>210</v>
      </c>
      <c r="F45" s="74">
        <v>1143.6300000000001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210</v>
      </c>
      <c r="O45" s="25">
        <f t="shared" si="4"/>
        <v>1143.6300000000001</v>
      </c>
    </row>
    <row r="46" spans="1:15" s="26" customFormat="1" ht="26.4" x14ac:dyDescent="0.25">
      <c r="A46" s="70">
        <v>21</v>
      </c>
      <c r="B46" s="72" t="s">
        <v>326</v>
      </c>
      <c r="C46" s="73" t="s">
        <v>320</v>
      </c>
      <c r="D46" s="74" t="s">
        <v>327</v>
      </c>
      <c r="E46" s="75">
        <v>200</v>
      </c>
      <c r="F46" s="74">
        <v>1642.4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200</v>
      </c>
      <c r="O46" s="25">
        <f t="shared" si="4"/>
        <v>1642.4</v>
      </c>
    </row>
    <row r="47" spans="1:15" s="26" customFormat="1" ht="52.8" x14ac:dyDescent="0.25">
      <c r="A47" s="70">
        <v>22</v>
      </c>
      <c r="B47" s="72" t="s">
        <v>328</v>
      </c>
      <c r="C47" s="73" t="s">
        <v>320</v>
      </c>
      <c r="D47" s="74" t="s">
        <v>329</v>
      </c>
      <c r="E47" s="75">
        <v>1150</v>
      </c>
      <c r="F47" s="74">
        <v>19048.850000000002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1150</v>
      </c>
      <c r="O47" s="25">
        <f t="shared" si="4"/>
        <v>19048.850000000002</v>
      </c>
    </row>
    <row r="48" spans="1:15" s="17" customFormat="1" ht="13.5" customHeight="1" thickBot="1" x14ac:dyDescent="0.3"/>
    <row r="49" spans="1:15" s="17" customFormat="1" ht="26.25" customHeight="1" x14ac:dyDescent="0.25">
      <c r="A49" s="93" t="s">
        <v>139</v>
      </c>
      <c r="B49" s="96" t="s">
        <v>32</v>
      </c>
      <c r="C49" s="99" t="s">
        <v>141</v>
      </c>
      <c r="D49" s="96" t="s">
        <v>142</v>
      </c>
      <c r="E49" s="86" t="s">
        <v>410</v>
      </c>
      <c r="F49" s="87"/>
      <c r="G49" s="88" t="s">
        <v>146</v>
      </c>
    </row>
    <row r="50" spans="1:15" s="17" customFormat="1" ht="12.75" customHeight="1" x14ac:dyDescent="0.25">
      <c r="A50" s="94"/>
      <c r="B50" s="97"/>
      <c r="C50" s="100"/>
      <c r="D50" s="97"/>
      <c r="E50" s="91" t="s">
        <v>147</v>
      </c>
      <c r="F50" s="91" t="s">
        <v>148</v>
      </c>
      <c r="G50" s="89"/>
    </row>
    <row r="51" spans="1:15" s="17" customFormat="1" ht="13.5" customHeight="1" thickBot="1" x14ac:dyDescent="0.3">
      <c r="A51" s="95"/>
      <c r="B51" s="98"/>
      <c r="C51" s="101"/>
      <c r="D51" s="98"/>
      <c r="E51" s="92"/>
      <c r="F51" s="92"/>
      <c r="G51" s="90"/>
    </row>
    <row r="52" spans="1:15" s="26" customFormat="1" ht="52.8" x14ac:dyDescent="0.25">
      <c r="A52" s="70">
        <v>23</v>
      </c>
      <c r="B52" s="72" t="s">
        <v>330</v>
      </c>
      <c r="C52" s="73" t="s">
        <v>320</v>
      </c>
      <c r="D52" s="74" t="s">
        <v>331</v>
      </c>
      <c r="E52" s="75">
        <v>8650</v>
      </c>
      <c r="F52" s="74">
        <v>49683.87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O58" si="5">E52</f>
        <v>8650</v>
      </c>
      <c r="O52" s="25">
        <f t="shared" si="5"/>
        <v>49683.87</v>
      </c>
    </row>
    <row r="53" spans="1:15" s="26" customFormat="1" ht="52.8" x14ac:dyDescent="0.25">
      <c r="A53" s="70">
        <v>24</v>
      </c>
      <c r="B53" s="72" t="s">
        <v>332</v>
      </c>
      <c r="C53" s="73" t="s">
        <v>320</v>
      </c>
      <c r="D53" s="74" t="s">
        <v>333</v>
      </c>
      <c r="E53" s="75">
        <v>8800</v>
      </c>
      <c r="F53" s="74">
        <v>79993.760000000009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8800</v>
      </c>
      <c r="O53" s="25">
        <f t="shared" si="5"/>
        <v>79993.760000000009</v>
      </c>
    </row>
    <row r="54" spans="1:15" s="26" customFormat="1" ht="26.4" x14ac:dyDescent="0.25">
      <c r="A54" s="70">
        <v>25</v>
      </c>
      <c r="B54" s="72" t="s">
        <v>334</v>
      </c>
      <c r="C54" s="73" t="s">
        <v>300</v>
      </c>
      <c r="D54" s="74" t="s">
        <v>335</v>
      </c>
      <c r="E54" s="75">
        <v>3</v>
      </c>
      <c r="F54" s="74">
        <v>1378.38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3</v>
      </c>
      <c r="O54" s="25">
        <f t="shared" si="5"/>
        <v>1378.38</v>
      </c>
    </row>
    <row r="55" spans="1:15" s="26" customFormat="1" ht="39.6" x14ac:dyDescent="0.25">
      <c r="A55" s="70">
        <v>26</v>
      </c>
      <c r="B55" s="72" t="s">
        <v>336</v>
      </c>
      <c r="C55" s="73" t="s">
        <v>300</v>
      </c>
      <c r="D55" s="74" t="s">
        <v>335</v>
      </c>
      <c r="E55" s="75">
        <v>1</v>
      </c>
      <c r="F55" s="74">
        <v>459.46000000000004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1</v>
      </c>
      <c r="O55" s="25">
        <f t="shared" si="5"/>
        <v>459.46000000000004</v>
      </c>
    </row>
    <row r="56" spans="1:15" s="26" customFormat="1" ht="92.4" x14ac:dyDescent="0.25">
      <c r="A56" s="70">
        <v>27</v>
      </c>
      <c r="B56" s="72" t="s">
        <v>337</v>
      </c>
      <c r="C56" s="73" t="s">
        <v>300</v>
      </c>
      <c r="D56" s="74" t="s">
        <v>338</v>
      </c>
      <c r="E56" s="75">
        <v>1</v>
      </c>
      <c r="F56" s="74">
        <v>2032.0200000000002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</v>
      </c>
      <c r="O56" s="25">
        <f t="shared" si="5"/>
        <v>2032.0200000000002</v>
      </c>
    </row>
    <row r="57" spans="1:15" s="26" customFormat="1" ht="39.6" x14ac:dyDescent="0.25">
      <c r="A57" s="70">
        <v>28</v>
      </c>
      <c r="B57" s="72" t="s">
        <v>339</v>
      </c>
      <c r="C57" s="73" t="s">
        <v>340</v>
      </c>
      <c r="D57" s="74" t="s">
        <v>341</v>
      </c>
      <c r="E57" s="75">
        <v>160</v>
      </c>
      <c r="F57" s="74">
        <v>24670.400000000001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160</v>
      </c>
      <c r="O57" s="25">
        <f t="shared" si="5"/>
        <v>24670.400000000001</v>
      </c>
    </row>
    <row r="58" spans="1:15" s="26" customFormat="1" ht="39.6" x14ac:dyDescent="0.25">
      <c r="A58" s="70">
        <v>29</v>
      </c>
      <c r="B58" s="72" t="s">
        <v>342</v>
      </c>
      <c r="C58" s="73" t="s">
        <v>300</v>
      </c>
      <c r="D58" s="74" t="s">
        <v>343</v>
      </c>
      <c r="E58" s="75">
        <v>543</v>
      </c>
      <c r="F58" s="74">
        <v>6282.51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543</v>
      </c>
      <c r="O58" s="25">
        <f t="shared" si="5"/>
        <v>6282.51</v>
      </c>
    </row>
    <row r="59" spans="1:15" s="17" customFormat="1" ht="13.5" customHeight="1" thickBot="1" x14ac:dyDescent="0.3"/>
    <row r="60" spans="1:15" s="17" customFormat="1" ht="26.25" customHeight="1" x14ac:dyDescent="0.25">
      <c r="A60" s="93" t="s">
        <v>139</v>
      </c>
      <c r="B60" s="96" t="s">
        <v>32</v>
      </c>
      <c r="C60" s="99" t="s">
        <v>141</v>
      </c>
      <c r="D60" s="96" t="s">
        <v>142</v>
      </c>
      <c r="E60" s="86" t="s">
        <v>410</v>
      </c>
      <c r="F60" s="87"/>
      <c r="G60" s="88" t="s">
        <v>146</v>
      </c>
    </row>
    <row r="61" spans="1:15" s="17" customFormat="1" ht="12.75" customHeight="1" x14ac:dyDescent="0.25">
      <c r="A61" s="94"/>
      <c r="B61" s="97"/>
      <c r="C61" s="100"/>
      <c r="D61" s="97"/>
      <c r="E61" s="91" t="s">
        <v>147</v>
      </c>
      <c r="F61" s="91" t="s">
        <v>148</v>
      </c>
      <c r="G61" s="89"/>
    </row>
    <row r="62" spans="1:15" s="17" customFormat="1" ht="13.5" customHeight="1" thickBot="1" x14ac:dyDescent="0.3">
      <c r="A62" s="95"/>
      <c r="B62" s="98"/>
      <c r="C62" s="101"/>
      <c r="D62" s="98"/>
      <c r="E62" s="92"/>
      <c r="F62" s="92"/>
      <c r="G62" s="90"/>
    </row>
    <row r="63" spans="1:15" s="26" customFormat="1" ht="39.6" x14ac:dyDescent="0.25">
      <c r="A63" s="70">
        <v>30</v>
      </c>
      <c r="B63" s="72" t="s">
        <v>344</v>
      </c>
      <c r="C63" s="73" t="s">
        <v>300</v>
      </c>
      <c r="D63" s="74" t="s">
        <v>343</v>
      </c>
      <c r="E63" s="75">
        <v>543</v>
      </c>
      <c r="F63" s="74">
        <v>6282.51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ref="N63:N71" si="6">E63</f>
        <v>543</v>
      </c>
      <c r="O63" s="25">
        <f t="shared" ref="O63:O71" si="7">F63</f>
        <v>6282.51</v>
      </c>
    </row>
    <row r="64" spans="1:15" s="26" customFormat="1" ht="39.6" x14ac:dyDescent="0.25">
      <c r="A64" s="70">
        <v>31</v>
      </c>
      <c r="B64" s="72" t="s">
        <v>345</v>
      </c>
      <c r="C64" s="73" t="s">
        <v>300</v>
      </c>
      <c r="D64" s="74" t="s">
        <v>343</v>
      </c>
      <c r="E64" s="75">
        <v>544</v>
      </c>
      <c r="F64" s="74">
        <v>6294.08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544</v>
      </c>
      <c r="O64" s="25">
        <f t="shared" si="7"/>
        <v>6294.08</v>
      </c>
    </row>
    <row r="65" spans="1:15" s="26" customFormat="1" ht="39.6" x14ac:dyDescent="0.25">
      <c r="A65" s="70">
        <v>32</v>
      </c>
      <c r="B65" s="72" t="s">
        <v>346</v>
      </c>
      <c r="C65" s="73" t="s">
        <v>300</v>
      </c>
      <c r="D65" s="74" t="s">
        <v>343</v>
      </c>
      <c r="E65" s="75">
        <v>795</v>
      </c>
      <c r="F65" s="74">
        <v>9198.15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795</v>
      </c>
      <c r="O65" s="25">
        <f t="shared" si="7"/>
        <v>9198.15</v>
      </c>
    </row>
    <row r="66" spans="1:15" s="26" customFormat="1" ht="52.8" x14ac:dyDescent="0.25">
      <c r="A66" s="70">
        <v>33</v>
      </c>
      <c r="B66" s="72" t="s">
        <v>347</v>
      </c>
      <c r="C66" s="73" t="s">
        <v>300</v>
      </c>
      <c r="D66" s="74" t="s">
        <v>343</v>
      </c>
      <c r="E66" s="75">
        <v>574</v>
      </c>
      <c r="F66" s="74">
        <v>6641.18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574</v>
      </c>
      <c r="O66" s="25">
        <f t="shared" si="7"/>
        <v>6641.18</v>
      </c>
    </row>
    <row r="67" spans="1:15" s="26" customFormat="1" ht="52.8" x14ac:dyDescent="0.25">
      <c r="A67" s="70">
        <v>34</v>
      </c>
      <c r="B67" s="72" t="s">
        <v>348</v>
      </c>
      <c r="C67" s="73" t="s">
        <v>300</v>
      </c>
      <c r="D67" s="74" t="s">
        <v>349</v>
      </c>
      <c r="E67" s="75">
        <v>6</v>
      </c>
      <c r="F67" s="74">
        <v>5239.2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6</v>
      </c>
      <c r="O67" s="25">
        <f t="shared" si="7"/>
        <v>5239.2</v>
      </c>
    </row>
    <row r="68" spans="1:15" s="26" customFormat="1" ht="26.4" x14ac:dyDescent="0.25">
      <c r="A68" s="70">
        <v>35</v>
      </c>
      <c r="B68" s="72" t="s">
        <v>350</v>
      </c>
      <c r="C68" s="73" t="s">
        <v>300</v>
      </c>
      <c r="D68" s="74" t="s">
        <v>351</v>
      </c>
      <c r="E68" s="75">
        <v>125</v>
      </c>
      <c r="F68" s="74">
        <v>9391.25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125</v>
      </c>
      <c r="O68" s="25">
        <f t="shared" si="7"/>
        <v>9391.25</v>
      </c>
    </row>
    <row r="69" spans="1:15" s="26" customFormat="1" ht="52.8" x14ac:dyDescent="0.25">
      <c r="A69" s="70">
        <v>36</v>
      </c>
      <c r="B69" s="72" t="s">
        <v>352</v>
      </c>
      <c r="C69" s="73" t="s">
        <v>340</v>
      </c>
      <c r="D69" s="74" t="s">
        <v>353</v>
      </c>
      <c r="E69" s="75">
        <v>30</v>
      </c>
      <c r="F69" s="74">
        <v>34780.200000000004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30</v>
      </c>
      <c r="O69" s="25">
        <f t="shared" si="7"/>
        <v>34780.200000000004</v>
      </c>
    </row>
    <row r="70" spans="1:15" s="26" customFormat="1" ht="52.8" x14ac:dyDescent="0.25">
      <c r="A70" s="70">
        <v>37</v>
      </c>
      <c r="B70" s="72" t="s">
        <v>354</v>
      </c>
      <c r="C70" s="73" t="s">
        <v>340</v>
      </c>
      <c r="D70" s="74" t="s">
        <v>355</v>
      </c>
      <c r="E70" s="75">
        <v>18</v>
      </c>
      <c r="F70" s="74">
        <v>21901.68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18</v>
      </c>
      <c r="O70" s="25">
        <f t="shared" si="7"/>
        <v>21901.68</v>
      </c>
    </row>
    <row r="71" spans="1:15" s="26" customFormat="1" ht="39.6" x14ac:dyDescent="0.25">
      <c r="A71" s="70">
        <v>38</v>
      </c>
      <c r="B71" s="72" t="s">
        <v>356</v>
      </c>
      <c r="C71" s="73" t="s">
        <v>320</v>
      </c>
      <c r="D71" s="74" t="s">
        <v>357</v>
      </c>
      <c r="E71" s="75">
        <v>8700</v>
      </c>
      <c r="F71" s="74">
        <v>30160.29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8700</v>
      </c>
      <c r="O71" s="25">
        <f t="shared" si="7"/>
        <v>30160.29</v>
      </c>
    </row>
    <row r="72" spans="1:15" s="17" customFormat="1" ht="13.5" customHeight="1" thickBot="1" x14ac:dyDescent="0.3"/>
    <row r="73" spans="1:15" s="17" customFormat="1" ht="26.25" customHeight="1" x14ac:dyDescent="0.25">
      <c r="A73" s="93" t="s">
        <v>139</v>
      </c>
      <c r="B73" s="96" t="s">
        <v>32</v>
      </c>
      <c r="C73" s="99" t="s">
        <v>141</v>
      </c>
      <c r="D73" s="96" t="s">
        <v>142</v>
      </c>
      <c r="E73" s="86" t="s">
        <v>410</v>
      </c>
      <c r="F73" s="87"/>
      <c r="G73" s="88" t="s">
        <v>146</v>
      </c>
    </row>
    <row r="74" spans="1:15" s="17" customFormat="1" ht="12.75" customHeight="1" x14ac:dyDescent="0.25">
      <c r="A74" s="94"/>
      <c r="B74" s="97"/>
      <c r="C74" s="100"/>
      <c r="D74" s="97"/>
      <c r="E74" s="91" t="s">
        <v>147</v>
      </c>
      <c r="F74" s="91" t="s">
        <v>148</v>
      </c>
      <c r="G74" s="89"/>
    </row>
    <row r="75" spans="1:15" s="17" customFormat="1" ht="13.5" customHeight="1" thickBot="1" x14ac:dyDescent="0.3">
      <c r="A75" s="95"/>
      <c r="B75" s="98"/>
      <c r="C75" s="101"/>
      <c r="D75" s="98"/>
      <c r="E75" s="92"/>
      <c r="F75" s="92"/>
      <c r="G75" s="90"/>
    </row>
    <row r="76" spans="1:15" s="26" customFormat="1" ht="39.6" x14ac:dyDescent="0.25">
      <c r="A76" s="70">
        <v>39</v>
      </c>
      <c r="B76" s="72" t="s">
        <v>358</v>
      </c>
      <c r="C76" s="73" t="s">
        <v>320</v>
      </c>
      <c r="D76" s="74" t="s">
        <v>359</v>
      </c>
      <c r="E76" s="75">
        <v>541</v>
      </c>
      <c r="F76" s="74">
        <v>1615.6200000000001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ref="N76:N87" si="8">E76</f>
        <v>541</v>
      </c>
      <c r="O76" s="25">
        <f t="shared" ref="O76:O87" si="9">F76</f>
        <v>1615.6200000000001</v>
      </c>
    </row>
    <row r="77" spans="1:15" s="26" customFormat="1" ht="52.8" x14ac:dyDescent="0.25">
      <c r="A77" s="70">
        <v>40</v>
      </c>
      <c r="B77" s="72" t="s">
        <v>360</v>
      </c>
      <c r="C77" s="73" t="s">
        <v>361</v>
      </c>
      <c r="D77" s="74" t="s">
        <v>362</v>
      </c>
      <c r="E77" s="75">
        <v>1</v>
      </c>
      <c r="F77" s="74">
        <v>411408.26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8"/>
        <v>1</v>
      </c>
      <c r="O77" s="25">
        <f t="shared" si="9"/>
        <v>411408.26</v>
      </c>
    </row>
    <row r="78" spans="1:15" s="26" customFormat="1" ht="13.2" x14ac:dyDescent="0.25">
      <c r="A78" s="70">
        <v>41</v>
      </c>
      <c r="B78" s="72" t="s">
        <v>363</v>
      </c>
      <c r="C78" s="73" t="s">
        <v>300</v>
      </c>
      <c r="D78" s="74" t="s">
        <v>364</v>
      </c>
      <c r="E78" s="75">
        <v>20</v>
      </c>
      <c r="F78" s="74">
        <v>258.40000000000003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20</v>
      </c>
      <c r="O78" s="25">
        <f t="shared" si="9"/>
        <v>258.40000000000003</v>
      </c>
    </row>
    <row r="79" spans="1:15" s="26" customFormat="1" ht="26.4" x14ac:dyDescent="0.25">
      <c r="A79" s="70">
        <v>42</v>
      </c>
      <c r="B79" s="72" t="s">
        <v>365</v>
      </c>
      <c r="C79" s="73" t="s">
        <v>295</v>
      </c>
      <c r="D79" s="74" t="s">
        <v>366</v>
      </c>
      <c r="E79" s="75">
        <v>3</v>
      </c>
      <c r="F79" s="74">
        <v>3681.9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3</v>
      </c>
      <c r="O79" s="25">
        <f t="shared" si="9"/>
        <v>3681.9</v>
      </c>
    </row>
    <row r="80" spans="1:15" s="26" customFormat="1" ht="26.4" x14ac:dyDescent="0.25">
      <c r="A80" s="70">
        <v>43</v>
      </c>
      <c r="B80" s="72" t="s">
        <v>367</v>
      </c>
      <c r="C80" s="73" t="s">
        <v>320</v>
      </c>
      <c r="D80" s="74" t="s">
        <v>368</v>
      </c>
      <c r="E80" s="75">
        <v>5931</v>
      </c>
      <c r="F80" s="74">
        <v>76017.63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5931</v>
      </c>
      <c r="O80" s="25">
        <f t="shared" si="9"/>
        <v>76017.63</v>
      </c>
    </row>
    <row r="81" spans="1:16" s="26" customFormat="1" ht="26.4" x14ac:dyDescent="0.25">
      <c r="A81" s="70">
        <v>44</v>
      </c>
      <c r="B81" s="72" t="s">
        <v>369</v>
      </c>
      <c r="C81" s="73" t="s">
        <v>320</v>
      </c>
      <c r="D81" s="74" t="s">
        <v>370</v>
      </c>
      <c r="E81" s="75">
        <v>2413</v>
      </c>
      <c r="F81" s="74">
        <v>137456.14000000001</v>
      </c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2413</v>
      </c>
      <c r="O81" s="25">
        <f t="shared" si="9"/>
        <v>137456.14000000001</v>
      </c>
    </row>
    <row r="82" spans="1:16" s="26" customFormat="1" ht="26.4" x14ac:dyDescent="0.25">
      <c r="A82" s="70">
        <v>45</v>
      </c>
      <c r="B82" s="72" t="s">
        <v>371</v>
      </c>
      <c r="C82" s="73" t="s">
        <v>320</v>
      </c>
      <c r="D82" s="74" t="s">
        <v>372</v>
      </c>
      <c r="E82" s="75">
        <v>120</v>
      </c>
      <c r="F82" s="74">
        <v>716.44</v>
      </c>
      <c r="G82" s="76"/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>
        <f t="shared" si="8"/>
        <v>120</v>
      </c>
      <c r="O82" s="25">
        <f t="shared" si="9"/>
        <v>716.44</v>
      </c>
    </row>
    <row r="83" spans="1:16" s="26" customFormat="1" ht="26.4" x14ac:dyDescent="0.25">
      <c r="A83" s="70">
        <v>46</v>
      </c>
      <c r="B83" s="72" t="s">
        <v>373</v>
      </c>
      <c r="C83" s="73" t="s">
        <v>320</v>
      </c>
      <c r="D83" s="74" t="s">
        <v>374</v>
      </c>
      <c r="E83" s="75">
        <v>236</v>
      </c>
      <c r="F83" s="74">
        <v>1478.8200000000002</v>
      </c>
      <c r="G83" s="76"/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>
        <f t="shared" si="8"/>
        <v>236</v>
      </c>
      <c r="O83" s="25">
        <f t="shared" si="9"/>
        <v>1478.8200000000002</v>
      </c>
    </row>
    <row r="84" spans="1:16" s="26" customFormat="1" ht="26.4" x14ac:dyDescent="0.25">
      <c r="A84" s="70">
        <v>47</v>
      </c>
      <c r="B84" s="72" t="s">
        <v>375</v>
      </c>
      <c r="C84" s="73" t="s">
        <v>320</v>
      </c>
      <c r="D84" s="74" t="s">
        <v>376</v>
      </c>
      <c r="E84" s="75">
        <v>1380</v>
      </c>
      <c r="F84" s="74">
        <v>16852.79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si="8"/>
        <v>1380</v>
      </c>
      <c r="O84" s="25">
        <f t="shared" si="9"/>
        <v>16852.79</v>
      </c>
    </row>
    <row r="85" spans="1:16" s="26" customFormat="1" ht="26.4" x14ac:dyDescent="0.25">
      <c r="A85" s="70">
        <v>48</v>
      </c>
      <c r="B85" s="72" t="s">
        <v>377</v>
      </c>
      <c r="C85" s="73" t="s">
        <v>320</v>
      </c>
      <c r="D85" s="74" t="s">
        <v>378</v>
      </c>
      <c r="E85" s="75">
        <v>600</v>
      </c>
      <c r="F85" s="74">
        <v>32565.800000000003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600</v>
      </c>
      <c r="O85" s="25">
        <f t="shared" si="9"/>
        <v>32565.800000000003</v>
      </c>
    </row>
    <row r="86" spans="1:16" s="26" customFormat="1" ht="39.6" x14ac:dyDescent="0.25">
      <c r="A86" s="70">
        <v>49</v>
      </c>
      <c r="B86" s="72" t="s">
        <v>379</v>
      </c>
      <c r="C86" s="73" t="s">
        <v>295</v>
      </c>
      <c r="D86" s="74" t="s">
        <v>380</v>
      </c>
      <c r="E86" s="75"/>
      <c r="F86" s="74"/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0</v>
      </c>
      <c r="O86" s="25">
        <f t="shared" si="9"/>
        <v>0</v>
      </c>
    </row>
    <row r="87" spans="1:16" s="26" customFormat="1" ht="53.4" thickBot="1" x14ac:dyDescent="0.3">
      <c r="A87" s="70">
        <v>50</v>
      </c>
      <c r="B87" s="72" t="s">
        <v>381</v>
      </c>
      <c r="C87" s="73" t="s">
        <v>382</v>
      </c>
      <c r="D87" s="74" t="s">
        <v>383</v>
      </c>
      <c r="E87" s="75"/>
      <c r="F87" s="74"/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0</v>
      </c>
      <c r="O87" s="25">
        <f t="shared" si="9"/>
        <v>0</v>
      </c>
    </row>
    <row r="88" spans="1:16" s="17" customFormat="1" ht="13.8" thickBot="1" x14ac:dyDescent="0.3">
      <c r="A88" s="27"/>
      <c r="B88" s="29"/>
      <c r="C88" s="29"/>
      <c r="D88" s="30"/>
      <c r="E88" s="31">
        <f>SUM(Лист1!N5:N87)</f>
        <v>46331</v>
      </c>
      <c r="F88" s="32">
        <f>SUM(Лист1!O5:O87)</f>
        <v>6586923.4199999999</v>
      </c>
      <c r="G88" s="33"/>
    </row>
    <row r="89" spans="1:16" s="24" customFormat="1" ht="15" customHeight="1" thickBot="1" x14ac:dyDescent="0.3">
      <c r="A89" s="85" t="s">
        <v>384</v>
      </c>
      <c r="B89" s="21"/>
      <c r="C89" s="21"/>
      <c r="D89" s="21"/>
      <c r="E89" s="22"/>
      <c r="F89" s="21"/>
      <c r="G89" s="23"/>
    </row>
    <row r="90" spans="1:16" s="24" customFormat="1" ht="15" hidden="1" customHeight="1" thickBot="1" x14ac:dyDescent="0.3">
      <c r="A90" s="79"/>
      <c r="B90" s="80"/>
      <c r="C90" s="80"/>
      <c r="D90" s="80"/>
      <c r="E90" s="81"/>
      <c r="F90" s="80"/>
      <c r="G90" s="82"/>
      <c r="P90" s="24" t="s">
        <v>293</v>
      </c>
    </row>
    <row r="91" spans="1:16" s="17" customFormat="1" ht="13.5" customHeight="1" thickBot="1" x14ac:dyDescent="0.3"/>
    <row r="92" spans="1:16" s="17" customFormat="1" ht="26.25" customHeight="1" x14ac:dyDescent="0.25">
      <c r="A92" s="93" t="s">
        <v>139</v>
      </c>
      <c r="B92" s="96" t="s">
        <v>32</v>
      </c>
      <c r="C92" s="99" t="s">
        <v>141</v>
      </c>
      <c r="D92" s="96" t="s">
        <v>142</v>
      </c>
      <c r="E92" s="86" t="s">
        <v>410</v>
      </c>
      <c r="F92" s="87"/>
      <c r="G92" s="88" t="s">
        <v>146</v>
      </c>
    </row>
    <row r="93" spans="1:16" s="17" customFormat="1" ht="12.75" customHeight="1" x14ac:dyDescent="0.25">
      <c r="A93" s="94"/>
      <c r="B93" s="97"/>
      <c r="C93" s="100"/>
      <c r="D93" s="97"/>
      <c r="E93" s="91" t="s">
        <v>147</v>
      </c>
      <c r="F93" s="91" t="s">
        <v>148</v>
      </c>
      <c r="G93" s="89"/>
    </row>
    <row r="94" spans="1:16" s="17" customFormat="1" ht="13.5" customHeight="1" thickBot="1" x14ac:dyDescent="0.3">
      <c r="A94" s="95"/>
      <c r="B94" s="98"/>
      <c r="C94" s="101"/>
      <c r="D94" s="98"/>
      <c r="E94" s="92"/>
      <c r="F94" s="92"/>
      <c r="G94" s="90"/>
    </row>
    <row r="95" spans="1:16" s="26" customFormat="1" ht="39.6" x14ac:dyDescent="0.25">
      <c r="A95" s="70">
        <v>1</v>
      </c>
      <c r="B95" s="72" t="s">
        <v>385</v>
      </c>
      <c r="C95" s="73" t="s">
        <v>386</v>
      </c>
      <c r="D95" s="74" t="s">
        <v>387</v>
      </c>
      <c r="E95" s="75">
        <v>700</v>
      </c>
      <c r="F95" s="74">
        <v>8621.6200000000008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ref="N95:N105" si="10">E95</f>
        <v>700</v>
      </c>
      <c r="O95" s="25">
        <f t="shared" ref="O95:O105" si="11">F95</f>
        <v>8621.6200000000008</v>
      </c>
    </row>
    <row r="96" spans="1:16" s="26" customFormat="1" ht="39.6" x14ac:dyDescent="0.25">
      <c r="A96" s="70">
        <v>2</v>
      </c>
      <c r="B96" s="72" t="s">
        <v>388</v>
      </c>
      <c r="C96" s="73" t="s">
        <v>303</v>
      </c>
      <c r="D96" s="74" t="s">
        <v>389</v>
      </c>
      <c r="E96" s="75">
        <v>15</v>
      </c>
      <c r="F96" s="74">
        <v>8606.23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15</v>
      </c>
      <c r="O96" s="25">
        <f t="shared" si="11"/>
        <v>8606.23</v>
      </c>
    </row>
    <row r="97" spans="1:15" s="26" customFormat="1" ht="39.6" x14ac:dyDescent="0.25">
      <c r="A97" s="70">
        <v>3</v>
      </c>
      <c r="B97" s="72" t="s">
        <v>390</v>
      </c>
      <c r="C97" s="73" t="s">
        <v>303</v>
      </c>
      <c r="D97" s="74" t="s">
        <v>391</v>
      </c>
      <c r="E97" s="75">
        <v>151</v>
      </c>
      <c r="F97" s="74">
        <v>190116.55000000002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151</v>
      </c>
      <c r="O97" s="25">
        <f t="shared" si="11"/>
        <v>190116.55000000002</v>
      </c>
    </row>
    <row r="98" spans="1:15" s="26" customFormat="1" ht="39.6" x14ac:dyDescent="0.25">
      <c r="A98" s="70">
        <v>4</v>
      </c>
      <c r="B98" s="72" t="s">
        <v>392</v>
      </c>
      <c r="C98" s="73" t="s">
        <v>393</v>
      </c>
      <c r="D98" s="74" t="s">
        <v>394</v>
      </c>
      <c r="E98" s="75">
        <v>101</v>
      </c>
      <c r="F98" s="74">
        <v>66118.09</v>
      </c>
      <c r="G98" s="76"/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>
        <f t="shared" si="10"/>
        <v>101</v>
      </c>
      <c r="O98" s="25">
        <f t="shared" si="11"/>
        <v>66118.09</v>
      </c>
    </row>
    <row r="99" spans="1:15" s="26" customFormat="1" ht="26.4" x14ac:dyDescent="0.25">
      <c r="A99" s="70">
        <v>5</v>
      </c>
      <c r="B99" s="72" t="s">
        <v>395</v>
      </c>
      <c r="C99" s="73" t="s">
        <v>396</v>
      </c>
      <c r="D99" s="74" t="s">
        <v>397</v>
      </c>
      <c r="E99" s="75">
        <v>540</v>
      </c>
      <c r="F99" s="74">
        <v>539131.95000000007</v>
      </c>
      <c r="G99" s="76"/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>
        <f t="shared" si="10"/>
        <v>540</v>
      </c>
      <c r="O99" s="25">
        <f t="shared" si="11"/>
        <v>539131.95000000007</v>
      </c>
    </row>
    <row r="100" spans="1:15" s="26" customFormat="1" ht="26.4" x14ac:dyDescent="0.25">
      <c r="A100" s="70">
        <v>6</v>
      </c>
      <c r="B100" s="72" t="s">
        <v>398</v>
      </c>
      <c r="C100" s="73" t="s">
        <v>396</v>
      </c>
      <c r="D100" s="74" t="s">
        <v>397</v>
      </c>
      <c r="E100" s="75">
        <v>129</v>
      </c>
      <c r="F100" s="74">
        <v>128792.59000000001</v>
      </c>
      <c r="G100" s="76"/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>
        <f t="shared" si="10"/>
        <v>129</v>
      </c>
      <c r="O100" s="25">
        <f t="shared" si="11"/>
        <v>128792.59000000001</v>
      </c>
    </row>
    <row r="101" spans="1:15" s="26" customFormat="1" ht="39.6" x14ac:dyDescent="0.25">
      <c r="A101" s="70">
        <v>7</v>
      </c>
      <c r="B101" s="72" t="s">
        <v>399</v>
      </c>
      <c r="C101" s="73" t="s">
        <v>396</v>
      </c>
      <c r="D101" s="74" t="s">
        <v>400</v>
      </c>
      <c r="E101" s="75">
        <v>392</v>
      </c>
      <c r="F101" s="74">
        <v>176468.04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si="10"/>
        <v>392</v>
      </c>
      <c r="O101" s="25">
        <f t="shared" si="11"/>
        <v>176468.04</v>
      </c>
    </row>
    <row r="102" spans="1:15" s="26" customFormat="1" ht="52.8" x14ac:dyDescent="0.25">
      <c r="A102" s="70">
        <v>8</v>
      </c>
      <c r="B102" s="72" t="s">
        <v>401</v>
      </c>
      <c r="C102" s="73" t="s">
        <v>340</v>
      </c>
      <c r="D102" s="74" t="s">
        <v>402</v>
      </c>
      <c r="E102" s="75">
        <v>435</v>
      </c>
      <c r="F102" s="74">
        <v>448480.65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435</v>
      </c>
      <c r="O102" s="25">
        <f t="shared" si="11"/>
        <v>448480.65</v>
      </c>
    </row>
    <row r="103" spans="1:15" s="26" customFormat="1" ht="26.4" x14ac:dyDescent="0.25">
      <c r="A103" s="70">
        <v>9</v>
      </c>
      <c r="B103" s="72" t="s">
        <v>403</v>
      </c>
      <c r="C103" s="73" t="s">
        <v>303</v>
      </c>
      <c r="D103" s="74" t="s">
        <v>404</v>
      </c>
      <c r="E103" s="75">
        <v>35</v>
      </c>
      <c r="F103" s="74">
        <v>18308.850000000002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0"/>
        <v>35</v>
      </c>
      <c r="O103" s="25">
        <f t="shared" si="11"/>
        <v>18308.850000000002</v>
      </c>
    </row>
    <row r="104" spans="1:15" s="26" customFormat="1" ht="26.4" x14ac:dyDescent="0.25">
      <c r="A104" s="70">
        <v>10</v>
      </c>
      <c r="B104" s="72" t="s">
        <v>405</v>
      </c>
      <c r="C104" s="73" t="s">
        <v>303</v>
      </c>
      <c r="D104" s="74" t="s">
        <v>406</v>
      </c>
      <c r="E104" s="75">
        <v>1</v>
      </c>
      <c r="F104" s="74">
        <v>492.67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0"/>
        <v>1</v>
      </c>
      <c r="O104" s="25">
        <f t="shared" si="11"/>
        <v>492.67</v>
      </c>
    </row>
    <row r="105" spans="1:15" s="26" customFormat="1" ht="53.4" thickBot="1" x14ac:dyDescent="0.3">
      <c r="A105" s="70">
        <v>11</v>
      </c>
      <c r="B105" s="72" t="s">
        <v>407</v>
      </c>
      <c r="C105" s="73" t="s">
        <v>300</v>
      </c>
      <c r="D105" s="74" t="s">
        <v>408</v>
      </c>
      <c r="E105" s="75">
        <v>8000</v>
      </c>
      <c r="F105" s="74">
        <v>16800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8000</v>
      </c>
      <c r="O105" s="25">
        <f t="shared" si="11"/>
        <v>16800</v>
      </c>
    </row>
    <row r="106" spans="1:15" s="17" customFormat="1" ht="13.8" thickBot="1" x14ac:dyDescent="0.3">
      <c r="A106" s="27"/>
      <c r="B106" s="29"/>
      <c r="C106" s="29"/>
      <c r="D106" s="30"/>
      <c r="E106" s="31">
        <f>SUM(Лист1!N89:N105)</f>
        <v>10499</v>
      </c>
      <c r="F106" s="32">
        <f>SUM(Лист1!O89:O105)</f>
        <v>1601937.2400000002</v>
      </c>
      <c r="G106" s="33"/>
    </row>
    <row r="107" spans="1:15" s="17" customFormat="1" ht="13.8" thickBot="1" x14ac:dyDescent="0.3">
      <c r="A107" s="35"/>
      <c r="B107" s="29"/>
      <c r="C107" s="29"/>
      <c r="D107" s="30"/>
      <c r="E107" s="31">
        <f>SUM(Лист1!N5:N106)</f>
        <v>56830</v>
      </c>
      <c r="F107" s="32">
        <f>SUM(Лист1!O5:O106)</f>
        <v>8188860.6600000001</v>
      </c>
      <c r="G107" s="33"/>
    </row>
    <row r="108" spans="1:15" s="17" customFormat="1" ht="13.2" x14ac:dyDescent="0.25"/>
  </sheetData>
  <mergeCells count="72">
    <mergeCell ref="A5:A7"/>
    <mergeCell ref="B5:B7"/>
    <mergeCell ref="C5:C7"/>
    <mergeCell ref="F6:F7"/>
    <mergeCell ref="D5:D7"/>
    <mergeCell ref="E5:F5"/>
    <mergeCell ref="G5:G7"/>
    <mergeCell ref="E6:E7"/>
    <mergeCell ref="E17:F17"/>
    <mergeCell ref="G17:G19"/>
    <mergeCell ref="E18:E19"/>
    <mergeCell ref="F18:F19"/>
    <mergeCell ref="A17:A19"/>
    <mergeCell ref="B17:B19"/>
    <mergeCell ref="C17:C19"/>
    <mergeCell ref="D17:D19"/>
    <mergeCell ref="E24:F24"/>
    <mergeCell ref="G24:G26"/>
    <mergeCell ref="E25:E26"/>
    <mergeCell ref="F25:F26"/>
    <mergeCell ref="A24:A26"/>
    <mergeCell ref="B24:B26"/>
    <mergeCell ref="C24:C26"/>
    <mergeCell ref="D24:D26"/>
    <mergeCell ref="E31:F31"/>
    <mergeCell ref="G31:G33"/>
    <mergeCell ref="E32:E33"/>
    <mergeCell ref="F32:F33"/>
    <mergeCell ref="A31:A33"/>
    <mergeCell ref="B31:B33"/>
    <mergeCell ref="C31:C33"/>
    <mergeCell ref="D31:D33"/>
    <mergeCell ref="E38:F38"/>
    <mergeCell ref="G38:G40"/>
    <mergeCell ref="E39:E40"/>
    <mergeCell ref="F39:F40"/>
    <mergeCell ref="A38:A40"/>
    <mergeCell ref="B38:B40"/>
    <mergeCell ref="C38:C40"/>
    <mergeCell ref="D38:D40"/>
    <mergeCell ref="E49:F49"/>
    <mergeCell ref="G49:G51"/>
    <mergeCell ref="E50:E51"/>
    <mergeCell ref="F50:F51"/>
    <mergeCell ref="A49:A51"/>
    <mergeCell ref="B49:B51"/>
    <mergeCell ref="C49:C51"/>
    <mergeCell ref="D49:D51"/>
    <mergeCell ref="E60:F60"/>
    <mergeCell ref="G60:G62"/>
    <mergeCell ref="E61:E62"/>
    <mergeCell ref="F61:F62"/>
    <mergeCell ref="A60:A62"/>
    <mergeCell ref="B60:B62"/>
    <mergeCell ref="C60:C62"/>
    <mergeCell ref="D60:D62"/>
    <mergeCell ref="E73:F73"/>
    <mergeCell ref="G73:G75"/>
    <mergeCell ref="E74:E75"/>
    <mergeCell ref="F74:F75"/>
    <mergeCell ref="A73:A75"/>
    <mergeCell ref="B73:B75"/>
    <mergeCell ref="C73:C75"/>
    <mergeCell ref="D73:D75"/>
    <mergeCell ref="E92:F92"/>
    <mergeCell ref="G92:G94"/>
    <mergeCell ref="E93:E94"/>
    <mergeCell ref="F93:F94"/>
    <mergeCell ref="A92:A94"/>
    <mergeCell ref="B92:B94"/>
    <mergeCell ref="C92:C94"/>
    <mergeCell ref="D92:D94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5" max="16383" man="1"/>
    <brk id="22" max="16383" man="1"/>
    <brk id="29" max="16383" man="1"/>
    <brk id="36" max="16383" man="1"/>
    <brk id="47" max="16383" man="1"/>
    <brk id="58" max="16383" man="1"/>
    <brk id="71" max="16383" man="1"/>
    <brk id="90" max="16383" man="1"/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3" t="s">
        <v>139</v>
      </c>
      <c r="B11" s="96" t="s">
        <v>140</v>
      </c>
      <c r="C11" s="96" t="s">
        <v>32</v>
      </c>
      <c r="D11" s="99" t="s">
        <v>141</v>
      </c>
      <c r="E11" s="96" t="s">
        <v>142</v>
      </c>
      <c r="F11" s="96" t="s">
        <v>143</v>
      </c>
      <c r="G11" s="96"/>
      <c r="H11" s="96" t="s">
        <v>144</v>
      </c>
      <c r="I11" s="96"/>
      <c r="J11" s="96"/>
      <c r="K11" s="96"/>
      <c r="L11" s="96" t="s">
        <v>145</v>
      </c>
      <c r="M11" s="96"/>
      <c r="N11" s="88" t="s">
        <v>146</v>
      </c>
    </row>
    <row r="12" spans="1:14" x14ac:dyDescent="0.25">
      <c r="A12" s="94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1" t="s">
        <v>147</v>
      </c>
      <c r="M12" s="91" t="s">
        <v>148</v>
      </c>
      <c r="N12" s="89"/>
    </row>
    <row r="13" spans="1:14" ht="13.8" thickBot="1" x14ac:dyDescent="0.3">
      <c r="A13" s="95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2"/>
      <c r="M13" s="92"/>
      <c r="N13" s="90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3" t="s">
        <v>139</v>
      </c>
      <c r="B33" s="96" t="s">
        <v>140</v>
      </c>
      <c r="C33" s="96" t="str">
        <f>$C$11</f>
        <v>Найменування</v>
      </c>
      <c r="D33" s="99" t="s">
        <v>141</v>
      </c>
      <c r="E33" s="96" t="s">
        <v>142</v>
      </c>
      <c r="F33" s="96" t="str">
        <f>$F$11</f>
        <v>Залишок
на 1 ___________</v>
      </c>
      <c r="G33" s="96"/>
      <c r="H33" s="96" t="str">
        <f>$H$11</f>
        <v>Оборот за ___________________________</v>
      </c>
      <c r="I33" s="96"/>
      <c r="J33" s="96"/>
      <c r="K33" s="96"/>
      <c r="L33" s="96" t="str">
        <f>$L$11</f>
        <v>Залишок
на 1 ____________</v>
      </c>
      <c r="M33" s="96"/>
      <c r="N33" s="88" t="s">
        <v>146</v>
      </c>
    </row>
    <row r="34" spans="1:14" ht="12.75" customHeight="1" x14ac:dyDescent="0.25">
      <c r="A34" s="94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1" t="s">
        <v>147</v>
      </c>
      <c r="M34" s="91" t="s">
        <v>148</v>
      </c>
      <c r="N34" s="89"/>
    </row>
    <row r="35" spans="1:14" ht="13.5" customHeight="1" thickBot="1" x14ac:dyDescent="0.3">
      <c r="A35" s="95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2"/>
      <c r="M35" s="92"/>
      <c r="N35" s="90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2019-04-26T06:45:10Z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