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Лист1!$A$79:$A$86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E85" i="4"/>
  <c r="F85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<sst xmlns="http://schemas.openxmlformats.org/spreadsheetml/2006/main" count="749" uniqueCount="394">
  <si>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</si>
  <si>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</si>
  <si>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</si>
  <si>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</si>
  <si>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</si>
  <si>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</si>
  <si>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</si>
  <si>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</si>
  <si>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</si>
  <si>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</si>
  <si>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</si>
  <si>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</si>
  <si>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</si>
  <si>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</si>
  <si>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</si>
  <si>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</si>
  <si>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</si>
  <si>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</si>
  <si>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</si>
  <si>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</si>
  <si>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</si>
  <si>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</si>
  <si>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</si>
  <si>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</si>
  <si>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</si>
  <si>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</si>
  <si>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</si>
  <si>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</si>
  <si>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</si>
  <si>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</si>
  <si>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</si>
  <si>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</si>
  <si>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</si>
  <si>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</si>
  <si>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</si>
  <si>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</si>
  <si>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</si>
  <si>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</si>
  <si>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</si>
  <si>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</si>
  <si>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</si>
  <si>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</si>
  <si>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</si>
  <si>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</si>
  <si>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</si>
  <si>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</si>
  <si>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</si>
  <si>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</si>
  <si>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</si>
  <si>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</si>
  <si>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</si>
  <si>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</si>
  <si>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</si>
  <si>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</si>
  <si>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</si>
  <si>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</si>
  <si>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</si>
  <si>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</si>
  <si>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</si>
  <si>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</si>
  <si>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</si>
  <si>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</si>
  <si>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</si>
  <si>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</si>
  <si>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</si>
  <si>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</si>
  <si>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</si>
  <si>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</si>
  <si>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</si>
  <si>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</si>
  <si>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</si>
  <si>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</si>
  <si>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</si>
  <si>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</si>
  <si>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</si>
  <si>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</si>
  <si>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</si>
  <si>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</si>
  <si>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</si>
  <si>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</si>
  <si>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</si>
  <si>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</si>
  <si>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</si>
  <si>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</si>
  <si>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</si>
  <si>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</si>
  <si>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</si>
  <si>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</si>
  <si>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</si>
  <si>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</si>
  <si>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</si>
  <si>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</si>
  <si>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</si>
  <si>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</si>
  <si>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</si>
  <si>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</si>
  <si>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</si>
  <si>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</si>
  <si>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</si>
  <si>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</si>
  <si>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</si>
  <si>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</si>
  <si>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</si>
  <si>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</si>
  <si>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</si>
  <si>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</si>
  <si>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</si>
  <si>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</si>
  <si>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</si>
  <si>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</si>
  <si>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</si>
  <si>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</si>
  <si>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</si>
  <si>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</si>
  <si>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</si>
  <si>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</si>
  <si>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</si>
  <si>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</si>
  <si>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</si>
  <si>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</si>
  <si>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</si>
  <si>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</si>
  <si>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</si>
  <si>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</si>
  <si>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</si>
  <si>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</si>
  <si>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</si>
  <si>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</si>
  <si>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</si>
  <si>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</si>
  <si>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</si>
  <si>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</si>
  <si>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</si>
  <si>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</si>
  <si>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</si>
  <si>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</si>
  <si>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</si>
  <si>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</si>
  <si>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</si>
  <si>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</si>
  <si>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</si>
  <si>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</si>
  <si>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</si>
  <si>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</si>
  <si>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</si>
  <si>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</si>
  <si>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</si>
  <si>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</si>
  <si>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</si>
  <si>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</si>
  <si>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</si>
  <si>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</si>
  <si>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</si>
  <si>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</si>
  <si>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</si>
  <si>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</si>
  <si>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</si>
  <si>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</si>
  <si>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</si>
  <si>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</si>
  <si>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</si>
  <si>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</si>
  <si>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</si>
  <si>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</si>
  <si>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</si>
  <si>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</si>
  <si>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</si>
  <si>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</si>
  <si>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</si>
  <si>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</si>
  <si>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</si>
  <si>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</si>
  <si>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</si>
  <si>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</si>
  <si>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</si>
  <si>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</si>
  <si>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</si>
  <si>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</si>
  <si>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</si>
  <si>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</si>
  <si>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</si>
  <si>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</si>
  <si>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</si>
  <si>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</si>
  <si>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</si>
  <si>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</si>
  <si>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</si>
  <si>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</si>
  <si>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</si>
  <si>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</si>
  <si>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</si>
  <si>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</si>
  <si>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</si>
  <si>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</si>
  <si>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</si>
  <si>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</si>
  <si>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</si>
  <si>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</si>
  <si>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</si>
  <si>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</si>
  <si>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</si>
  <si>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</si>
  <si>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</si>
  <si>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</si>
  <si>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</si>
  <si>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</si>
  <si>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</si>
  <si>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</si>
  <si>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</si>
  <si>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</si>
  <si>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</si>
  <si>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</si>
  <si>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</si>
  <si>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</si>
  <si>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</si>
  <si>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</si>
  <si>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</si>
  <si>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</si>
  <si>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</si>
  <si>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</si>
  <si>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</si>
  <si>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</si>
  <si>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</si>
  <si>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</si>
  <si>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</si>
  <si>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</si>
  <si>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</si>
  <si>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</si>
  <si>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</si>
  <si>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</si>
  <si>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</si>
  <si>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</si>
  <si>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</si>
  <si>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</si>
  <si>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</si>
  <si>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</si>
  <si>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</si>
  <si>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</si>
  <si>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</si>
  <si>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</si>
  <si>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</si>
  <si>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</si>
  <si>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</si>
  <si>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</si>
  <si>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</si>
  <si>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</si>
  <si>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</si>
  <si>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</si>
  <si>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</si>
  <si>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</si>
  <si>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</si>
  <si>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</si>
  <si>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</si>
  <si>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</si>
  <si>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</si>
  <si>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</si>
  <si>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</si>
  <si>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</si>
  <si>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</si>
  <si>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</si>
  <si>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</si>
  <si>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</si>
  <si>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</si>
  <si>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</si>
  <si>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</si>
  <si>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</si>
  <si>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</si>
  <si>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</si>
  <si>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</si>
  <si>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</si>
  <si>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</si>
  <si>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</si>
  <si>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</si>
  <si>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</si>
  <si>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</si>
  <si>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</si>
  <si>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</si>
  <si>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</si>
  <si>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</si>
  <si>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</si>
  <si>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</si>
  <si>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</si>
  <si>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</si>
  <si>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</si>
  <si>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</si>
  <si>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</si>
  <si>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</si>
  <si>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</si>
  <si>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</si>
  <si>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</si>
  <si>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</si>
  <si>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</si>
  <si>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</si>
  <si>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</si>
  <si>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202ЦДБСК</t>
  </si>
  <si>
    <t>^</t>
  </si>
  <si>
    <t xml:space="preserve">
*Копаксон  40мг/мл по 1мл  шприці(№рс-34 від 08.01.19*) </t>
  </si>
  <si>
    <t>шпр-ручка</t>
  </si>
  <si>
    <t>940,30</t>
  </si>
  <si>
    <t xml:space="preserve">
*Копаксон  40мг/мл по 1мл  шприці(№рс-58 від 08.01.19*) </t>
  </si>
  <si>
    <t>998,39</t>
  </si>
  <si>
    <t xml:space="preserve">
Інпут Інтродюсер   №643 від 20.12.18р. </t>
  </si>
  <si>
    <t>шт.</t>
  </si>
  <si>
    <t>224,68</t>
  </si>
  <si>
    <t xml:space="preserve">
Актилізе по 50мл №416 від 29.08.18р. </t>
  </si>
  <si>
    <t>фл</t>
  </si>
  <si>
    <t>12317,11</t>
  </si>
  <si>
    <t xml:space="preserve">
Ангіографічна  голка №642 від 20.12.2018р. </t>
  </si>
  <si>
    <t>61,79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</si>
  <si>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</si>
  <si>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</si>
  <si>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</si>
  <si>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</si>
  <si>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</si>
  <si>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</si>
  <si>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</si>
  <si>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Бетфер-1а ПЛЮС, роз..д/ін по (6млн.МО) № РС-58 від 08.01.19 </t>
  </si>
  <si>
    <t>1259,05</t>
  </si>
  <si>
    <t xml:space="preserve">
Бетфер-1а роз..д/ін по (12млн.МО) № РС-58 від 08.01.2019 </t>
  </si>
  <si>
    <t>шпр</t>
  </si>
  <si>
    <t>654,64</t>
  </si>
  <si>
    <t xml:space="preserve">
Вімізин 5 мл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</si>
  <si>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</si>
  <si>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</si>
  <si>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</si>
  <si>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мг( № ТР-182 01.10.18р.) </t>
  </si>
  <si>
    <t>капс</t>
  </si>
  <si>
    <t>15,71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</si>
  <si>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</si>
  <si>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</si>
  <si>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</si>
  <si>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</si>
  <si>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</si>
  <si>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</si>
  <si>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</si>
  <si>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</si>
  <si>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</si>
  <si>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</si>
  <si>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</si>
  <si>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</si>
  <si>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</si>
  <si>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</si>
  <si>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</si>
  <si>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</si>
  <si>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</si>
  <si>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</si>
  <si>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</si>
  <si>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</si>
  <si>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959,16</t>
  </si>
  <si>
    <t xml:space="preserve">
Копаксон-Тева  20мг/мл по 1мл  шприці (№ РС-58 від 08.01.2019р) </t>
  </si>
  <si>
    <t>450,17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</si>
  <si>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</si>
  <si>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</si>
  <si>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</si>
  <si>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</si>
  <si>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Мікрокатетер передовий Headway 17(  №643 від 20 12 2018 р. ) </t>
  </si>
  <si>
    <t>6936,92</t>
  </si>
  <si>
    <t xml:space="preserve">
Міфенакс /*капсули тверді по *250мг. по 10 капсул у блістері №ТР-205 від 26.11.18 </t>
  </si>
  <si>
    <t>3,47</t>
  </si>
  <si>
    <t xml:space="preserve">
Міфенакс капсули тверді по 250мг. по 10 капсул у блістері н.№1823 від 03.07.17 </t>
  </si>
  <si>
    <t>2,99</t>
  </si>
  <si>
    <t xml:space="preserve">
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</si>
  <si>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</si>
  <si>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</si>
  <si>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
Панзінорм 10000  по 7 апсул у блістері,по 12 блістерів у коробці </t>
  </si>
  <si>
    <t>273,56</t>
  </si>
  <si>
    <t xml:space="preserve">
Плавікс №415 від 29.08.2018р. </t>
  </si>
  <si>
    <t>12,92</t>
  </si>
  <si>
    <t xml:space="preserve">
Солу-Медрол по 1000 мг 1фл  № 18 від 08.01.19 </t>
  </si>
  <si>
    <t>523,11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</si>
  <si>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</si>
  <si>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</si>
  <si>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</si>
  <si>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</si>
  <si>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</si>
  <si>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</si>
  <si>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</si>
  <si>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</si>
  <si>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</si>
  <si>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</si>
  <si>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</si>
  <si>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</si>
  <si>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</si>
  <si>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</si>
  <si>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</si>
  <si>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</si>
  <si>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к-9165  05.12.2018р.) </t>
  </si>
  <si>
    <t>2,10</t>
  </si>
  <si>
    <t xml:space="preserve">
Тест смужки для визначення глюкози для індівідуального глюкометру. </t>
  </si>
  <si>
    <t xml:space="preserve">
Томогексол р-н для ін.350мг/йоду мл. по 50мл.№417 від  29 08  2018р. </t>
  </si>
  <si>
    <t>211,20</t>
  </si>
  <si>
    <t>Залишок
на 24.01.2019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</si>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</sst>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showGridLines="0" tabSelected="1" topLeftCell="A7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2"/>
      <c r="B1" s="103"/>
      <c r="F1" s="11"/>
    </row>
    <row r="2" spans="1:16" s="10" customFormat="1" ht="12.9" customHeight="1" x14ac:dyDescent="0.25">
      <c r="A2" s="104"/>
      <c r="B2" s="104"/>
      <c r="E2" s="13"/>
      <c r="F2" s="8"/>
      <c r="G2" s="8"/>
    </row>
    <row r="3" spans="1:16" s="10" customFormat="1" ht="12.9" customHeight="1" x14ac:dyDescent="0.25">
      <c r="A3" s="105"/>
      <c r="B3" s="105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393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392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4" t="s">
        <v>139</v>
      </c>
      <c r="B11" s="88" t="s">
        <v>293</v>
      </c>
      <c r="C11" s="99" t="s">
        <v>141</v>
      </c>
      <c r="D11" s="88" t="s">
        <v>142</v>
      </c>
      <c r="E11" s="88" t="s">
        <v>391</v>
      </c>
      <c r="F11" s="88"/>
      <c r="G11" s="89" t="s">
        <v>146</v>
      </c>
    </row>
    <row r="12" spans="1:16" s="17" customFormat="1" ht="13.2" x14ac:dyDescent="0.2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8" thickBot="1" x14ac:dyDescent="0.3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3">
      <c r="A14" s="85" t="s">
        <v>294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295</v>
      </c>
    </row>
    <row r="16" spans="1:16" s="26" customFormat="1" ht="52.8" x14ac:dyDescent="0.25">
      <c r="A16" s="70">
        <v>1</v>
      </c>
      <c r="B16" s="72" t="s">
        <v>296</v>
      </c>
      <c r="C16" s="73" t="s">
        <v>297</v>
      </c>
      <c r="D16" s="74" t="s">
        <v>298</v>
      </c>
      <c r="E16" s="75">
        <v>24</v>
      </c>
      <c r="F16" s="74">
        <v>22567.08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2" si="0">E16</f>
        <v>24</v>
      </c>
      <c r="O16" s="25">
        <f t="shared" si="0"/>
        <v>22567.08</v>
      </c>
    </row>
    <row r="17" spans="1:15" s="26" customFormat="1" ht="52.8" x14ac:dyDescent="0.25">
      <c r="A17" s="70">
        <v>2</v>
      </c>
      <c r="B17" s="72" t="s">
        <v>299</v>
      </c>
      <c r="C17" s="73" t="s">
        <v>297</v>
      </c>
      <c r="D17" s="74" t="s">
        <v>300</v>
      </c>
      <c r="E17" s="75">
        <v>384</v>
      </c>
      <c r="F17" s="74">
        <v>383382.72000000003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384</v>
      </c>
      <c r="O17" s="25">
        <f t="shared" si="0"/>
        <v>383382.72000000003</v>
      </c>
    </row>
    <row r="18" spans="1:15" s="26" customFormat="1" ht="39.6" x14ac:dyDescent="0.25">
      <c r="A18" s="70">
        <v>3</v>
      </c>
      <c r="B18" s="72" t="s">
        <v>301</v>
      </c>
      <c r="C18" s="73" t="s">
        <v>302</v>
      </c>
      <c r="D18" s="74" t="s">
        <v>303</v>
      </c>
      <c r="E18" s="75"/>
      <c r="F18" s="74"/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0</v>
      </c>
      <c r="O18" s="25">
        <f t="shared" si="0"/>
        <v>0</v>
      </c>
    </row>
    <row r="19" spans="1:15" s="26" customFormat="1" ht="39.6" x14ac:dyDescent="0.25">
      <c r="A19" s="70">
        <v>4</v>
      </c>
      <c r="B19" s="72" t="s">
        <v>304</v>
      </c>
      <c r="C19" s="73" t="s">
        <v>305</v>
      </c>
      <c r="D19" s="74" t="s">
        <v>306</v>
      </c>
      <c r="E19" s="75">
        <v>11</v>
      </c>
      <c r="F19" s="74">
        <v>135488.21000000002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11</v>
      </c>
      <c r="O19" s="25">
        <f t="shared" si="0"/>
        <v>135488.21000000002</v>
      </c>
    </row>
    <row r="20" spans="1:15" s="26" customFormat="1" ht="39.6" x14ac:dyDescent="0.25">
      <c r="A20" s="70">
        <v>5</v>
      </c>
      <c r="B20" s="72" t="s">
        <v>307</v>
      </c>
      <c r="C20" s="73" t="s">
        <v>302</v>
      </c>
      <c r="D20" s="74" t="s">
        <v>308</v>
      </c>
      <c r="E20" s="75">
        <v>200</v>
      </c>
      <c r="F20" s="74">
        <v>12358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200</v>
      </c>
      <c r="O20" s="25">
        <f t="shared" si="0"/>
        <v>12358</v>
      </c>
    </row>
    <row r="21" spans="1:15" s="26" customFormat="1" ht="52.8" x14ac:dyDescent="0.25">
      <c r="A21" s="70">
        <v>6</v>
      </c>
      <c r="B21" s="72" t="s">
        <v>309</v>
      </c>
      <c r="C21" s="73" t="s">
        <v>305</v>
      </c>
      <c r="D21" s="74" t="s">
        <v>310</v>
      </c>
      <c r="E21" s="75">
        <v>41</v>
      </c>
      <c r="F21" s="74">
        <v>64431.090000000004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41</v>
      </c>
      <c r="O21" s="25">
        <f t="shared" si="0"/>
        <v>64431.090000000004</v>
      </c>
    </row>
    <row r="22" spans="1:15" s="26" customFormat="1" ht="52.8" x14ac:dyDescent="0.25">
      <c r="A22" s="70">
        <v>7</v>
      </c>
      <c r="B22" s="72" t="s">
        <v>311</v>
      </c>
      <c r="C22" s="73" t="s">
        <v>302</v>
      </c>
      <c r="D22" s="74" t="s">
        <v>312</v>
      </c>
      <c r="E22" s="75">
        <v>60</v>
      </c>
      <c r="F22" s="74">
        <v>8931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60</v>
      </c>
      <c r="O22" s="25">
        <f t="shared" si="0"/>
        <v>8931</v>
      </c>
    </row>
    <row r="23" spans="1:15" s="17" customFormat="1" ht="13.5" customHeight="1" thickBot="1" x14ac:dyDescent="0.3"/>
    <row r="24" spans="1:15" s="17" customFormat="1" ht="26.25" customHeight="1" x14ac:dyDescent="0.25">
      <c r="A24" s="94" t="s">
        <v>139</v>
      </c>
      <c r="B24" s="88" t="s">
        <v>293</v>
      </c>
      <c r="C24" s="99" t="s">
        <v>141</v>
      </c>
      <c r="D24" s="88" t="s">
        <v>142</v>
      </c>
      <c r="E24" s="88" t="s">
        <v>391</v>
      </c>
      <c r="F24" s="88"/>
      <c r="G24" s="89" t="s">
        <v>146</v>
      </c>
    </row>
    <row r="25" spans="1:15" s="17" customFormat="1" ht="12.75" customHeight="1" x14ac:dyDescent="0.25">
      <c r="A25" s="95"/>
      <c r="B25" s="97"/>
      <c r="C25" s="100"/>
      <c r="D25" s="97"/>
      <c r="E25" s="92" t="s">
        <v>147</v>
      </c>
      <c r="F25" s="92" t="s">
        <v>148</v>
      </c>
      <c r="G25" s="90"/>
    </row>
    <row r="26" spans="1:15" s="17" customFormat="1" ht="13.5" customHeight="1" thickBot="1" x14ac:dyDescent="0.3">
      <c r="A26" s="96"/>
      <c r="B26" s="98"/>
      <c r="C26" s="101"/>
      <c r="D26" s="98"/>
      <c r="E26" s="93"/>
      <c r="F26" s="93"/>
      <c r="G26" s="91"/>
    </row>
    <row r="27" spans="1:15" s="26" customFormat="1" ht="66" x14ac:dyDescent="0.25">
      <c r="A27" s="70">
        <v>8</v>
      </c>
      <c r="B27" s="72" t="s">
        <v>313</v>
      </c>
      <c r="C27" s="73" t="s">
        <v>314</v>
      </c>
      <c r="D27" s="74" t="s">
        <v>315</v>
      </c>
      <c r="E27" s="75">
        <v>195</v>
      </c>
      <c r="F27" s="74">
        <v>111880.99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ref="N27:O33" si="1">E27</f>
        <v>195</v>
      </c>
      <c r="O27" s="25">
        <f t="shared" si="1"/>
        <v>111880.99</v>
      </c>
    </row>
    <row r="28" spans="1:15" s="26" customFormat="1" ht="52.8" x14ac:dyDescent="0.25">
      <c r="A28" s="70">
        <v>9</v>
      </c>
      <c r="B28" s="72" t="s">
        <v>316</v>
      </c>
      <c r="C28" s="73" t="s">
        <v>314</v>
      </c>
      <c r="D28" s="74" t="s">
        <v>317</v>
      </c>
      <c r="E28" s="75">
        <v>241</v>
      </c>
      <c r="F28" s="74">
        <v>303431.05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241</v>
      </c>
      <c r="O28" s="25">
        <f t="shared" si="1"/>
        <v>303431.05</v>
      </c>
    </row>
    <row r="29" spans="1:15" s="26" customFormat="1" ht="52.8" x14ac:dyDescent="0.25">
      <c r="A29" s="70">
        <v>10</v>
      </c>
      <c r="B29" s="72" t="s">
        <v>318</v>
      </c>
      <c r="C29" s="73" t="s">
        <v>319</v>
      </c>
      <c r="D29" s="74" t="s">
        <v>320</v>
      </c>
      <c r="E29" s="75">
        <v>270</v>
      </c>
      <c r="F29" s="74">
        <v>176751.45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270</v>
      </c>
      <c r="O29" s="25">
        <f t="shared" si="1"/>
        <v>176751.45</v>
      </c>
    </row>
    <row r="30" spans="1:15" s="26" customFormat="1" ht="26.4" x14ac:dyDescent="0.25">
      <c r="A30" s="70">
        <v>11</v>
      </c>
      <c r="B30" s="72" t="s">
        <v>321</v>
      </c>
      <c r="C30" s="73" t="s">
        <v>305</v>
      </c>
      <c r="D30" s="74">
        <v>24915</v>
      </c>
      <c r="E30" s="75">
        <v>422</v>
      </c>
      <c r="F30" s="74">
        <v>10514130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422</v>
      </c>
      <c r="O30" s="25">
        <f t="shared" si="1"/>
        <v>10514130</v>
      </c>
    </row>
    <row r="31" spans="1:15" s="26" customFormat="1" ht="132" x14ac:dyDescent="0.25">
      <c r="A31" s="70">
        <v>12</v>
      </c>
      <c r="B31" s="72" t="s">
        <v>322</v>
      </c>
      <c r="C31" s="73" t="s">
        <v>302</v>
      </c>
      <c r="D31" s="74" t="s">
        <v>323</v>
      </c>
      <c r="E31" s="75">
        <v>215</v>
      </c>
      <c r="F31" s="74">
        <v>38227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215</v>
      </c>
      <c r="O31" s="25">
        <f t="shared" si="1"/>
        <v>38227</v>
      </c>
    </row>
    <row r="32" spans="1:15" s="26" customFormat="1" ht="132" x14ac:dyDescent="0.25">
      <c r="A32" s="70">
        <v>13</v>
      </c>
      <c r="B32" s="72" t="s">
        <v>324</v>
      </c>
      <c r="C32" s="73" t="s">
        <v>302</v>
      </c>
      <c r="D32" s="74" t="s">
        <v>323</v>
      </c>
      <c r="E32" s="75">
        <v>425</v>
      </c>
      <c r="F32" s="74">
        <v>75565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425</v>
      </c>
      <c r="O32" s="25">
        <f t="shared" si="1"/>
        <v>75565</v>
      </c>
    </row>
    <row r="33" spans="1:15" s="26" customFormat="1" ht="52.8" x14ac:dyDescent="0.25">
      <c r="A33" s="70">
        <v>14</v>
      </c>
      <c r="B33" s="72" t="s">
        <v>325</v>
      </c>
      <c r="C33" s="73" t="s">
        <v>326</v>
      </c>
      <c r="D33" s="74" t="s">
        <v>327</v>
      </c>
      <c r="E33" s="75">
        <v>100</v>
      </c>
      <c r="F33" s="74">
        <v>1570.5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100</v>
      </c>
      <c r="O33" s="25">
        <f t="shared" si="1"/>
        <v>1570.5</v>
      </c>
    </row>
    <row r="34" spans="1:15" s="17" customFormat="1" ht="13.5" customHeight="1" thickBot="1" x14ac:dyDescent="0.3"/>
    <row r="35" spans="1:15" s="17" customFormat="1" ht="26.25" customHeight="1" x14ac:dyDescent="0.25">
      <c r="A35" s="94" t="s">
        <v>139</v>
      </c>
      <c r="B35" s="88" t="s">
        <v>293</v>
      </c>
      <c r="C35" s="99" t="s">
        <v>141</v>
      </c>
      <c r="D35" s="88" t="s">
        <v>142</v>
      </c>
      <c r="E35" s="88" t="s">
        <v>391</v>
      </c>
      <c r="F35" s="88"/>
      <c r="G35" s="89" t="s">
        <v>146</v>
      </c>
    </row>
    <row r="36" spans="1:15" s="17" customFormat="1" ht="12.75" customHeight="1" x14ac:dyDescent="0.25">
      <c r="A36" s="95"/>
      <c r="B36" s="97"/>
      <c r="C36" s="100"/>
      <c r="D36" s="97"/>
      <c r="E36" s="92" t="s">
        <v>147</v>
      </c>
      <c r="F36" s="92" t="s">
        <v>148</v>
      </c>
      <c r="G36" s="90"/>
    </row>
    <row r="37" spans="1:15" s="17" customFormat="1" ht="13.5" customHeight="1" thickBot="1" x14ac:dyDescent="0.3">
      <c r="A37" s="96"/>
      <c r="B37" s="98"/>
      <c r="C37" s="101"/>
      <c r="D37" s="98"/>
      <c r="E37" s="93"/>
      <c r="F37" s="93"/>
      <c r="G37" s="91"/>
    </row>
    <row r="38" spans="1:15" s="26" customFormat="1" ht="52.8" x14ac:dyDescent="0.25">
      <c r="A38" s="70">
        <v>15</v>
      </c>
      <c r="B38" s="72" t="s">
        <v>328</v>
      </c>
      <c r="C38" s="73" t="s">
        <v>326</v>
      </c>
      <c r="D38" s="74" t="s">
        <v>329</v>
      </c>
      <c r="E38" s="75">
        <v>300</v>
      </c>
      <c r="F38" s="74">
        <v>1556.64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3" si="2">E38</f>
        <v>300</v>
      </c>
      <c r="O38" s="25">
        <f t="shared" si="2"/>
        <v>1556.64</v>
      </c>
    </row>
    <row r="39" spans="1:15" s="26" customFormat="1" ht="52.8" x14ac:dyDescent="0.25">
      <c r="A39" s="70">
        <v>16</v>
      </c>
      <c r="B39" s="72" t="s">
        <v>330</v>
      </c>
      <c r="C39" s="73" t="s">
        <v>326</v>
      </c>
      <c r="D39" s="74" t="s">
        <v>331</v>
      </c>
      <c r="E39" s="75">
        <v>700</v>
      </c>
      <c r="F39" s="74">
        <v>3812.07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700</v>
      </c>
      <c r="O39" s="25">
        <f t="shared" si="2"/>
        <v>3812.07</v>
      </c>
    </row>
    <row r="40" spans="1:15" s="26" customFormat="1" ht="52.8" x14ac:dyDescent="0.25">
      <c r="A40" s="70">
        <v>17</v>
      </c>
      <c r="B40" s="72" t="s">
        <v>332</v>
      </c>
      <c r="C40" s="73" t="s">
        <v>326</v>
      </c>
      <c r="D40" s="74" t="s">
        <v>333</v>
      </c>
      <c r="E40" s="75">
        <v>300</v>
      </c>
      <c r="F40" s="74">
        <v>2463.6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300</v>
      </c>
      <c r="O40" s="25">
        <f t="shared" si="2"/>
        <v>2463.6</v>
      </c>
    </row>
    <row r="41" spans="1:15" s="26" customFormat="1" ht="52.8" x14ac:dyDescent="0.25">
      <c r="A41" s="70">
        <v>18</v>
      </c>
      <c r="B41" s="72" t="s">
        <v>334</v>
      </c>
      <c r="C41" s="73" t="s">
        <v>326</v>
      </c>
      <c r="D41" s="74" t="s">
        <v>335</v>
      </c>
      <c r="E41" s="75">
        <v>1034</v>
      </c>
      <c r="F41" s="74">
        <v>8911.84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1034</v>
      </c>
      <c r="O41" s="25">
        <f t="shared" si="2"/>
        <v>8911.84</v>
      </c>
    </row>
    <row r="42" spans="1:15" s="26" customFormat="1" ht="92.4" x14ac:dyDescent="0.25">
      <c r="A42" s="70">
        <v>19</v>
      </c>
      <c r="B42" s="72" t="s">
        <v>336</v>
      </c>
      <c r="C42" s="73" t="s">
        <v>326</v>
      </c>
      <c r="D42" s="74" t="s">
        <v>337</v>
      </c>
      <c r="E42" s="75">
        <v>1540</v>
      </c>
      <c r="F42" s="74">
        <v>25508.870000000003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1540</v>
      </c>
      <c r="O42" s="25">
        <f t="shared" si="2"/>
        <v>25508.870000000003</v>
      </c>
    </row>
    <row r="43" spans="1:15" s="26" customFormat="1" ht="92.4" x14ac:dyDescent="0.25">
      <c r="A43" s="70">
        <v>20</v>
      </c>
      <c r="B43" s="72" t="s">
        <v>338</v>
      </c>
      <c r="C43" s="73" t="s">
        <v>326</v>
      </c>
      <c r="D43" s="74" t="s">
        <v>339</v>
      </c>
      <c r="E43" s="75">
        <v>8650</v>
      </c>
      <c r="F43" s="74">
        <v>49683.87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2"/>
        <v>8650</v>
      </c>
      <c r="O43" s="25">
        <f t="shared" si="2"/>
        <v>49683.87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8" t="s">
        <v>293</v>
      </c>
      <c r="C45" s="99" t="s">
        <v>141</v>
      </c>
      <c r="D45" s="88" t="s">
        <v>142</v>
      </c>
      <c r="E45" s="88" t="s">
        <v>391</v>
      </c>
      <c r="F45" s="88"/>
      <c r="G45" s="89" t="s">
        <v>146</v>
      </c>
    </row>
    <row r="46" spans="1:15" s="17" customFormat="1" ht="12.75" customHeight="1" x14ac:dyDescent="0.25">
      <c r="A46" s="95"/>
      <c r="B46" s="97"/>
      <c r="C46" s="100"/>
      <c r="D46" s="9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98"/>
      <c r="C47" s="101"/>
      <c r="D47" s="98"/>
      <c r="E47" s="93"/>
      <c r="F47" s="93"/>
      <c r="G47" s="91"/>
    </row>
    <row r="48" spans="1:15" s="26" customFormat="1" ht="92.4" x14ac:dyDescent="0.25">
      <c r="A48" s="70">
        <v>21</v>
      </c>
      <c r="B48" s="72" t="s">
        <v>340</v>
      </c>
      <c r="C48" s="73" t="s">
        <v>326</v>
      </c>
      <c r="D48" s="74" t="s">
        <v>341</v>
      </c>
      <c r="E48" s="75">
        <v>8800</v>
      </c>
      <c r="F48" s="74">
        <v>79993.760000000009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3" si="3">E48</f>
        <v>8800</v>
      </c>
      <c r="O48" s="25">
        <f t="shared" si="3"/>
        <v>79993.760000000009</v>
      </c>
    </row>
    <row r="49" spans="1:15" s="26" customFormat="1" ht="132" x14ac:dyDescent="0.25">
      <c r="A49" s="70">
        <v>22</v>
      </c>
      <c r="B49" s="72" t="s">
        <v>342</v>
      </c>
      <c r="C49" s="73" t="s">
        <v>302</v>
      </c>
      <c r="D49" s="74" t="s">
        <v>343</v>
      </c>
      <c r="E49" s="75">
        <v>1</v>
      </c>
      <c r="F49" s="74">
        <v>2032.0200000000002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1</v>
      </c>
      <c r="O49" s="25">
        <f t="shared" si="3"/>
        <v>2032.0200000000002</v>
      </c>
    </row>
    <row r="50" spans="1:15" s="26" customFormat="1" ht="52.8" x14ac:dyDescent="0.25">
      <c r="A50" s="70">
        <v>23</v>
      </c>
      <c r="B50" s="72" t="s">
        <v>344</v>
      </c>
      <c r="C50" s="73" t="s">
        <v>345</v>
      </c>
      <c r="D50" s="74" t="s">
        <v>346</v>
      </c>
      <c r="E50" s="75">
        <v>340</v>
      </c>
      <c r="F50" s="74">
        <v>52424.600000000006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340</v>
      </c>
      <c r="O50" s="25">
        <f t="shared" si="3"/>
        <v>52424.600000000006</v>
      </c>
    </row>
    <row r="51" spans="1:15" s="26" customFormat="1" ht="52.8" x14ac:dyDescent="0.25">
      <c r="A51" s="70">
        <v>24</v>
      </c>
      <c r="B51" s="72" t="s">
        <v>347</v>
      </c>
      <c r="C51" s="73" t="s">
        <v>297</v>
      </c>
      <c r="D51" s="74" t="s">
        <v>348</v>
      </c>
      <c r="E51" s="75">
        <v>211</v>
      </c>
      <c r="F51" s="74">
        <v>202382.09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211</v>
      </c>
      <c r="O51" s="25">
        <f t="shared" si="3"/>
        <v>202382.09</v>
      </c>
    </row>
    <row r="52" spans="1:15" s="26" customFormat="1" ht="66" x14ac:dyDescent="0.25">
      <c r="A52" s="70">
        <v>25</v>
      </c>
      <c r="B52" s="72" t="s">
        <v>349</v>
      </c>
      <c r="C52" s="73" t="s">
        <v>297</v>
      </c>
      <c r="D52" s="74" t="s">
        <v>350</v>
      </c>
      <c r="E52" s="75">
        <v>392</v>
      </c>
      <c r="F52" s="74">
        <v>176468.04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392</v>
      </c>
      <c r="O52" s="25">
        <f t="shared" si="3"/>
        <v>176468.04</v>
      </c>
    </row>
    <row r="53" spans="1:15" s="26" customFormat="1" ht="66" x14ac:dyDescent="0.25">
      <c r="A53" s="70">
        <v>26</v>
      </c>
      <c r="B53" s="72" t="s">
        <v>351</v>
      </c>
      <c r="C53" s="73" t="s">
        <v>345</v>
      </c>
      <c r="D53" s="74" t="s">
        <v>352</v>
      </c>
      <c r="E53" s="75">
        <v>30</v>
      </c>
      <c r="F53" s="74">
        <v>34780.200000000004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30</v>
      </c>
      <c r="O53" s="25">
        <f t="shared" si="3"/>
        <v>34780.200000000004</v>
      </c>
    </row>
    <row r="54" spans="1:15" s="17" customFormat="1" ht="13.5" customHeight="1" thickBot="1" x14ac:dyDescent="0.3"/>
    <row r="55" spans="1:15" s="17" customFormat="1" ht="26.25" customHeight="1" x14ac:dyDescent="0.25">
      <c r="A55" s="94" t="s">
        <v>139</v>
      </c>
      <c r="B55" s="88" t="s">
        <v>293</v>
      </c>
      <c r="C55" s="99" t="s">
        <v>141</v>
      </c>
      <c r="D55" s="88" t="s">
        <v>142</v>
      </c>
      <c r="E55" s="88" t="s">
        <v>391</v>
      </c>
      <c r="F55" s="88"/>
      <c r="G55" s="89" t="s">
        <v>146</v>
      </c>
    </row>
    <row r="56" spans="1:15" s="17" customFormat="1" ht="12.75" customHeight="1" x14ac:dyDescent="0.25">
      <c r="A56" s="95"/>
      <c r="B56" s="97"/>
      <c r="C56" s="100"/>
      <c r="D56" s="97"/>
      <c r="E56" s="92" t="s">
        <v>147</v>
      </c>
      <c r="F56" s="92" t="s">
        <v>148</v>
      </c>
      <c r="G56" s="90"/>
    </row>
    <row r="57" spans="1:15" s="17" customFormat="1" ht="13.5" customHeight="1" thickBot="1" x14ac:dyDescent="0.3">
      <c r="A57" s="96"/>
      <c r="B57" s="98"/>
      <c r="C57" s="101"/>
      <c r="D57" s="98"/>
      <c r="E57" s="93"/>
      <c r="F57" s="93"/>
      <c r="G57" s="91"/>
    </row>
    <row r="58" spans="1:15" s="26" customFormat="1" ht="66" x14ac:dyDescent="0.25">
      <c r="A58" s="70">
        <v>27</v>
      </c>
      <c r="B58" s="72" t="s">
        <v>353</v>
      </c>
      <c r="C58" s="73" t="s">
        <v>345</v>
      </c>
      <c r="D58" s="74" t="s">
        <v>354</v>
      </c>
      <c r="E58" s="75">
        <v>55</v>
      </c>
      <c r="F58" s="74">
        <v>66921.8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5" si="4">E58</f>
        <v>55</v>
      </c>
      <c r="O58" s="25">
        <f t="shared" si="4"/>
        <v>66921.8</v>
      </c>
    </row>
    <row r="59" spans="1:15" s="26" customFormat="1" ht="66" x14ac:dyDescent="0.25">
      <c r="A59" s="70">
        <v>28</v>
      </c>
      <c r="B59" s="72" t="s">
        <v>355</v>
      </c>
      <c r="C59" s="73" t="s">
        <v>302</v>
      </c>
      <c r="D59" s="74" t="s">
        <v>356</v>
      </c>
      <c r="E59" s="75"/>
      <c r="F59" s="74"/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0</v>
      </c>
      <c r="O59" s="25">
        <f t="shared" si="4"/>
        <v>0</v>
      </c>
    </row>
    <row r="60" spans="1:15" s="26" customFormat="1" ht="66" x14ac:dyDescent="0.25">
      <c r="A60" s="70">
        <v>29</v>
      </c>
      <c r="B60" s="72" t="s">
        <v>357</v>
      </c>
      <c r="C60" s="73" t="s">
        <v>326</v>
      </c>
      <c r="D60" s="74" t="s">
        <v>358</v>
      </c>
      <c r="E60" s="75">
        <v>8700</v>
      </c>
      <c r="F60" s="74">
        <v>30160.29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8700</v>
      </c>
      <c r="O60" s="25">
        <f t="shared" si="4"/>
        <v>30160.29</v>
      </c>
    </row>
    <row r="61" spans="1:15" s="26" customFormat="1" ht="66" x14ac:dyDescent="0.25">
      <c r="A61" s="70">
        <v>30</v>
      </c>
      <c r="B61" s="72" t="s">
        <v>359</v>
      </c>
      <c r="C61" s="73" t="s">
        <v>326</v>
      </c>
      <c r="D61" s="74" t="s">
        <v>360</v>
      </c>
      <c r="E61" s="75">
        <v>1200</v>
      </c>
      <c r="F61" s="74">
        <v>3583.6600000000003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1200</v>
      </c>
      <c r="O61" s="25">
        <f t="shared" si="4"/>
        <v>3583.6600000000003</v>
      </c>
    </row>
    <row r="62" spans="1:15" s="26" customFormat="1" ht="92.4" x14ac:dyDescent="0.25">
      <c r="A62" s="70">
        <v>31</v>
      </c>
      <c r="B62" s="72" t="s">
        <v>361</v>
      </c>
      <c r="C62" s="73" t="s">
        <v>362</v>
      </c>
      <c r="D62" s="74" t="s">
        <v>363</v>
      </c>
      <c r="E62" s="75">
        <v>3</v>
      </c>
      <c r="F62" s="74">
        <v>1234224.78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3</v>
      </c>
      <c r="O62" s="25">
        <f t="shared" si="4"/>
        <v>1234224.78</v>
      </c>
    </row>
    <row r="63" spans="1:15" s="26" customFormat="1" ht="52.8" x14ac:dyDescent="0.25">
      <c r="A63" s="70">
        <v>32</v>
      </c>
      <c r="B63" s="72" t="s">
        <v>364</v>
      </c>
      <c r="C63" s="73" t="s">
        <v>345</v>
      </c>
      <c r="D63" s="74" t="s">
        <v>365</v>
      </c>
      <c r="E63" s="75">
        <v>25.75</v>
      </c>
      <c r="F63" s="74">
        <v>7044.17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25.75</v>
      </c>
      <c r="O63" s="25">
        <f t="shared" si="4"/>
        <v>7044.17</v>
      </c>
    </row>
    <row r="64" spans="1:15" s="26" customFormat="1" ht="39.6" x14ac:dyDescent="0.25">
      <c r="A64" s="70">
        <v>33</v>
      </c>
      <c r="B64" s="72" t="s">
        <v>366</v>
      </c>
      <c r="C64" s="73" t="s">
        <v>302</v>
      </c>
      <c r="D64" s="74" t="s">
        <v>367</v>
      </c>
      <c r="E64" s="75">
        <v>20</v>
      </c>
      <c r="F64" s="74">
        <v>258.40000000000003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20</v>
      </c>
      <c r="O64" s="25">
        <f t="shared" si="4"/>
        <v>258.40000000000003</v>
      </c>
    </row>
    <row r="65" spans="1:15" s="26" customFormat="1" ht="52.8" x14ac:dyDescent="0.25">
      <c r="A65" s="70">
        <v>34</v>
      </c>
      <c r="B65" s="72" t="s">
        <v>368</v>
      </c>
      <c r="C65" s="73" t="s">
        <v>314</v>
      </c>
      <c r="D65" s="74" t="s">
        <v>369</v>
      </c>
      <c r="E65" s="75">
        <v>35</v>
      </c>
      <c r="F65" s="74">
        <v>18308.850000000002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4"/>
        <v>35</v>
      </c>
      <c r="O65" s="25">
        <f t="shared" si="4"/>
        <v>18308.850000000002</v>
      </c>
    </row>
    <row r="66" spans="1:15" s="17" customFormat="1" ht="13.5" customHeight="1" thickBot="1" x14ac:dyDescent="0.3"/>
    <row r="67" spans="1:15" s="17" customFormat="1" ht="26.25" customHeight="1" x14ac:dyDescent="0.25">
      <c r="A67" s="94" t="s">
        <v>139</v>
      </c>
      <c r="B67" s="88" t="s">
        <v>293</v>
      </c>
      <c r="C67" s="99" t="s">
        <v>141</v>
      </c>
      <c r="D67" s="88" t="s">
        <v>142</v>
      </c>
      <c r="E67" s="88" t="s">
        <v>391</v>
      </c>
      <c r="F67" s="88"/>
      <c r="G67" s="89" t="s">
        <v>146</v>
      </c>
    </row>
    <row r="68" spans="1:15" s="17" customFormat="1" ht="12.75" customHeight="1" x14ac:dyDescent="0.25">
      <c r="A68" s="95"/>
      <c r="B68" s="97"/>
      <c r="C68" s="100"/>
      <c r="D68" s="97"/>
      <c r="E68" s="92" t="s">
        <v>147</v>
      </c>
      <c r="F68" s="92" t="s">
        <v>148</v>
      </c>
      <c r="G68" s="90"/>
    </row>
    <row r="69" spans="1:15" s="17" customFormat="1" ht="13.5" customHeight="1" thickBot="1" x14ac:dyDescent="0.3">
      <c r="A69" s="96"/>
      <c r="B69" s="98"/>
      <c r="C69" s="101"/>
      <c r="D69" s="98"/>
      <c r="E69" s="93"/>
      <c r="F69" s="93"/>
      <c r="G69" s="91"/>
    </row>
    <row r="70" spans="1:15" s="26" customFormat="1" ht="52.8" x14ac:dyDescent="0.25">
      <c r="A70" s="70">
        <v>35</v>
      </c>
      <c r="B70" s="72" t="s">
        <v>370</v>
      </c>
      <c r="C70" s="73" t="s">
        <v>314</v>
      </c>
      <c r="D70" s="74" t="s">
        <v>371</v>
      </c>
      <c r="E70" s="75">
        <v>9</v>
      </c>
      <c r="F70" s="74">
        <v>4434.0300000000007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N78" si="5">E70</f>
        <v>9</v>
      </c>
      <c r="O70" s="25">
        <f t="shared" ref="O70:O78" si="6">F70</f>
        <v>4434.0300000000007</v>
      </c>
    </row>
    <row r="71" spans="1:15" s="26" customFormat="1" ht="39.6" x14ac:dyDescent="0.25">
      <c r="A71" s="70">
        <v>36</v>
      </c>
      <c r="B71" s="72" t="s">
        <v>372</v>
      </c>
      <c r="C71" s="73" t="s">
        <v>305</v>
      </c>
      <c r="D71" s="74" t="s">
        <v>373</v>
      </c>
      <c r="E71" s="75">
        <v>6</v>
      </c>
      <c r="F71" s="74">
        <v>7363.8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6</v>
      </c>
      <c r="O71" s="25">
        <f t="shared" si="6"/>
        <v>7363.8</v>
      </c>
    </row>
    <row r="72" spans="1:15" s="26" customFormat="1" ht="52.8" x14ac:dyDescent="0.25">
      <c r="A72" s="70">
        <v>37</v>
      </c>
      <c r="B72" s="72" t="s">
        <v>374</v>
      </c>
      <c r="C72" s="73" t="s">
        <v>326</v>
      </c>
      <c r="D72" s="74" t="s">
        <v>375</v>
      </c>
      <c r="E72" s="75">
        <v>5931</v>
      </c>
      <c r="F72" s="74">
        <v>76017.63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5931</v>
      </c>
      <c r="O72" s="25">
        <f t="shared" si="6"/>
        <v>76017.63</v>
      </c>
    </row>
    <row r="73" spans="1:15" s="26" customFormat="1" ht="52.8" x14ac:dyDescent="0.25">
      <c r="A73" s="70">
        <v>38</v>
      </c>
      <c r="B73" s="72" t="s">
        <v>376</v>
      </c>
      <c r="C73" s="73" t="s">
        <v>326</v>
      </c>
      <c r="D73" s="74" t="s">
        <v>377</v>
      </c>
      <c r="E73" s="75">
        <v>2413</v>
      </c>
      <c r="F73" s="74">
        <v>137456.14000000001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2413</v>
      </c>
      <c r="O73" s="25">
        <f t="shared" si="6"/>
        <v>137456.14000000001</v>
      </c>
    </row>
    <row r="74" spans="1:15" s="26" customFormat="1" ht="52.8" x14ac:dyDescent="0.25">
      <c r="A74" s="70">
        <v>39</v>
      </c>
      <c r="B74" s="72" t="s">
        <v>378</v>
      </c>
      <c r="C74" s="73" t="s">
        <v>326</v>
      </c>
      <c r="D74" s="74" t="s">
        <v>379</v>
      </c>
      <c r="E74" s="75">
        <v>120</v>
      </c>
      <c r="F74" s="74">
        <v>716.44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5"/>
        <v>120</v>
      </c>
      <c r="O74" s="25">
        <f t="shared" si="6"/>
        <v>716.44</v>
      </c>
    </row>
    <row r="75" spans="1:15" s="26" customFormat="1" ht="52.8" x14ac:dyDescent="0.25">
      <c r="A75" s="70">
        <v>40</v>
      </c>
      <c r="B75" s="72" t="s">
        <v>380</v>
      </c>
      <c r="C75" s="73" t="s">
        <v>326</v>
      </c>
      <c r="D75" s="74" t="s">
        <v>381</v>
      </c>
      <c r="E75" s="75">
        <v>236</v>
      </c>
      <c r="F75" s="74">
        <v>1478.8200000000002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5"/>
        <v>236</v>
      </c>
      <c r="O75" s="25">
        <f t="shared" si="6"/>
        <v>1478.8200000000002</v>
      </c>
    </row>
    <row r="76" spans="1:15" s="26" customFormat="1" ht="52.8" x14ac:dyDescent="0.25">
      <c r="A76" s="70">
        <v>41</v>
      </c>
      <c r="B76" s="72" t="s">
        <v>382</v>
      </c>
      <c r="C76" s="73" t="s">
        <v>326</v>
      </c>
      <c r="D76" s="74" t="s">
        <v>383</v>
      </c>
      <c r="E76" s="75">
        <v>1380</v>
      </c>
      <c r="F76" s="74">
        <v>16852.79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5"/>
        <v>1380</v>
      </c>
      <c r="O76" s="25">
        <f t="shared" si="6"/>
        <v>16852.79</v>
      </c>
    </row>
    <row r="77" spans="1:15" s="26" customFormat="1" ht="52.8" x14ac:dyDescent="0.25">
      <c r="A77" s="70">
        <v>42</v>
      </c>
      <c r="B77" s="72" t="s">
        <v>384</v>
      </c>
      <c r="C77" s="73" t="s">
        <v>326</v>
      </c>
      <c r="D77" s="74" t="s">
        <v>385</v>
      </c>
      <c r="E77" s="75">
        <v>600</v>
      </c>
      <c r="F77" s="74">
        <v>32565.800000000003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5"/>
        <v>600</v>
      </c>
      <c r="O77" s="25">
        <f t="shared" si="6"/>
        <v>32565.800000000003</v>
      </c>
    </row>
    <row r="78" spans="1:15" s="26" customFormat="1" ht="52.8" x14ac:dyDescent="0.25">
      <c r="A78" s="70">
        <v>43</v>
      </c>
      <c r="B78" s="72" t="s">
        <v>386</v>
      </c>
      <c r="C78" s="73" t="s">
        <v>302</v>
      </c>
      <c r="D78" s="74" t="s">
        <v>387</v>
      </c>
      <c r="E78" s="75">
        <v>35200</v>
      </c>
      <c r="F78" s="74">
        <v>73920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5"/>
        <v>35200</v>
      </c>
      <c r="O78" s="25">
        <f t="shared" si="6"/>
        <v>73920</v>
      </c>
    </row>
    <row r="79" spans="1:15" s="17" customFormat="1" ht="13.5" customHeight="1" thickBot="1" x14ac:dyDescent="0.3"/>
    <row r="80" spans="1:15" s="17" customFormat="1" ht="26.25" customHeight="1" x14ac:dyDescent="0.25">
      <c r="A80" s="94" t="s">
        <v>139</v>
      </c>
      <c r="B80" s="88" t="s">
        <v>293</v>
      </c>
      <c r="C80" s="99" t="s">
        <v>141</v>
      </c>
      <c r="D80" s="88" t="s">
        <v>142</v>
      </c>
      <c r="E80" s="88" t="s">
        <v>391</v>
      </c>
      <c r="F80" s="88"/>
      <c r="G80" s="89" t="s">
        <v>146</v>
      </c>
    </row>
    <row r="81" spans="1:15" s="17" customFormat="1" ht="12.75" customHeight="1" x14ac:dyDescent="0.25">
      <c r="A81" s="95"/>
      <c r="B81" s="97"/>
      <c r="C81" s="100"/>
      <c r="D81" s="97"/>
      <c r="E81" s="92" t="s">
        <v>147</v>
      </c>
      <c r="F81" s="92" t="s">
        <v>148</v>
      </c>
      <c r="G81" s="90"/>
    </row>
    <row r="82" spans="1:15" s="17" customFormat="1" ht="13.5" customHeight="1" thickBot="1" x14ac:dyDescent="0.3">
      <c r="A82" s="96"/>
      <c r="B82" s="98"/>
      <c r="C82" s="101"/>
      <c r="D82" s="98"/>
      <c r="E82" s="93"/>
      <c r="F82" s="93"/>
      <c r="G82" s="91"/>
    </row>
    <row r="83" spans="1:15" s="26" customFormat="1" ht="66" x14ac:dyDescent="0.25">
      <c r="A83" s="70">
        <v>44</v>
      </c>
      <c r="B83" s="72" t="s">
        <v>388</v>
      </c>
      <c r="C83" s="73" t="s">
        <v>302</v>
      </c>
      <c r="D83" s="74" t="s">
        <v>387</v>
      </c>
      <c r="E83" s="75">
        <v>112800</v>
      </c>
      <c r="F83" s="74">
        <v>236880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>E83</f>
        <v>112800</v>
      </c>
      <c r="O83" s="25">
        <f>F83</f>
        <v>236880</v>
      </c>
    </row>
    <row r="84" spans="1:15" s="26" customFormat="1" ht="66.599999999999994" thickBot="1" x14ac:dyDescent="0.3">
      <c r="A84" s="70">
        <v>45</v>
      </c>
      <c r="B84" s="72" t="s">
        <v>389</v>
      </c>
      <c r="C84" s="73" t="s">
        <v>305</v>
      </c>
      <c r="D84" s="74" t="s">
        <v>390</v>
      </c>
      <c r="E84" s="75">
        <v>36</v>
      </c>
      <c r="F84" s="74">
        <v>7603.2000000000007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>E84</f>
        <v>36</v>
      </c>
      <c r="O84" s="25">
        <f>F84</f>
        <v>7603.2000000000007</v>
      </c>
    </row>
    <row r="85" spans="1:15" s="17" customFormat="1" ht="13.8" thickBot="1" x14ac:dyDescent="0.3">
      <c r="A85" s="35"/>
      <c r="B85" s="29"/>
      <c r="C85" s="29"/>
      <c r="D85" s="30"/>
      <c r="E85" s="31">
        <f>SUM(Лист1!N11:N84)</f>
        <v>193655.75</v>
      </c>
      <c r="F85" s="32">
        <f>SUM(Лист1!O11:O84)</f>
        <v>14444522.289999995</v>
      </c>
      <c r="G85" s="33"/>
    </row>
    <row r="86" spans="1:15" s="17" customFormat="1" ht="13.2" x14ac:dyDescent="0.25"/>
  </sheetData>
  <mergeCells count="58">
    <mergeCell ref="A1:B2"/>
    <mergeCell ref="A3:B3"/>
    <mergeCell ref="A11:A13"/>
    <mergeCell ref="B11:B13"/>
    <mergeCell ref="C11:C13"/>
    <mergeCell ref="E35:F35"/>
    <mergeCell ref="G35:G37"/>
    <mergeCell ref="F12:F13"/>
    <mergeCell ref="D11:D13"/>
    <mergeCell ref="E11:F11"/>
    <mergeCell ref="G11:G13"/>
    <mergeCell ref="E12:E13"/>
    <mergeCell ref="E24:F24"/>
    <mergeCell ref="G24:G26"/>
    <mergeCell ref="E25:E26"/>
    <mergeCell ref="F25:F26"/>
    <mergeCell ref="A24:A26"/>
    <mergeCell ref="B24:B26"/>
    <mergeCell ref="C24:C26"/>
    <mergeCell ref="D24:D26"/>
    <mergeCell ref="A45:A47"/>
    <mergeCell ref="B45:B47"/>
    <mergeCell ref="C45:C47"/>
    <mergeCell ref="D45:D47"/>
    <mergeCell ref="A35:A37"/>
    <mergeCell ref="B35:B37"/>
    <mergeCell ref="C35:C37"/>
    <mergeCell ref="D35:D37"/>
    <mergeCell ref="E45:F45"/>
    <mergeCell ref="G45:G47"/>
    <mergeCell ref="E46:E47"/>
    <mergeCell ref="F46:F47"/>
    <mergeCell ref="E36:E37"/>
    <mergeCell ref="F36:F37"/>
    <mergeCell ref="E55:F55"/>
    <mergeCell ref="G55:G57"/>
    <mergeCell ref="E56:E57"/>
    <mergeCell ref="F56:F57"/>
    <mergeCell ref="A55:A57"/>
    <mergeCell ref="B55:B57"/>
    <mergeCell ref="C55:C57"/>
    <mergeCell ref="D55:D57"/>
    <mergeCell ref="E67:F67"/>
    <mergeCell ref="G67:G69"/>
    <mergeCell ref="E68:E69"/>
    <mergeCell ref="F68:F69"/>
    <mergeCell ref="A67:A69"/>
    <mergeCell ref="B67:B69"/>
    <mergeCell ref="C67:C69"/>
    <mergeCell ref="D67:D69"/>
    <mergeCell ref="E80:F80"/>
    <mergeCell ref="G80:G82"/>
    <mergeCell ref="E81:E82"/>
    <mergeCell ref="F81:F82"/>
    <mergeCell ref="A80:A82"/>
    <mergeCell ref="B80:B82"/>
    <mergeCell ref="C80:C82"/>
    <mergeCell ref="D80:D8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22" max="16383" man="1"/>
    <brk id="33" max="16383" man="1"/>
    <brk id="43" max="16383" man="1"/>
    <brk id="53" max="16383" man="1"/>
    <brk id="65" max="16383" man="1"/>
    <brk id="78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2019-01-24T13:13:42Z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