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96" windowWidth="15192" windowHeight="98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Лист1!$A$83:$A$90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H9" i="4"/>
  <c r="I9"/>
  <c r="J9"/>
  <c r="K9"/>
  <c r="L9"/>
  <c r="M9"/>
  <c r="N9"/>
  <c r="O9"/>
  <c r="H10"/>
  <c r="I10"/>
  <c r="J10"/>
  <c r="K10"/>
  <c r="L10"/>
  <c r="M10"/>
  <c r="N10"/>
  <c r="O10"/>
  <c r="H11"/>
  <c r="I11"/>
  <c r="J11"/>
  <c r="K11"/>
  <c r="L11"/>
  <c r="M11"/>
  <c r="N11"/>
  <c r="O11"/>
  <c r="H12"/>
  <c r="I12"/>
  <c r="J12"/>
  <c r="K12"/>
  <c r="L12"/>
  <c r="M12"/>
  <c r="N12"/>
  <c r="O12"/>
  <c r="H13"/>
  <c r="I13"/>
  <c r="J13"/>
  <c r="K13"/>
  <c r="L13"/>
  <c r="M13"/>
  <c r="N13"/>
  <c r="O13"/>
  <c r="H14"/>
  <c r="I14"/>
  <c r="J14"/>
  <c r="K14"/>
  <c r="L14"/>
  <c r="M14"/>
  <c r="N14"/>
  <c r="O14"/>
  <c r="H15"/>
  <c r="I15"/>
  <c r="J15"/>
  <c r="K15"/>
  <c r="L15"/>
  <c r="M15"/>
  <c r="N15"/>
  <c r="O15"/>
  <c r="H20"/>
  <c r="I20"/>
  <c r="J20"/>
  <c r="K20"/>
  <c r="L20"/>
  <c r="M20"/>
  <c r="N20"/>
  <c r="O20"/>
  <c r="H21"/>
  <c r="I21"/>
  <c r="J21"/>
  <c r="K21"/>
  <c r="L21"/>
  <c r="M21"/>
  <c r="N21"/>
  <c r="O21"/>
  <c r="H22"/>
  <c r="I22"/>
  <c r="J22"/>
  <c r="K22"/>
  <c r="L22"/>
  <c r="M22"/>
  <c r="N22"/>
  <c r="O22"/>
  <c r="H27"/>
  <c r="I27"/>
  <c r="J27"/>
  <c r="K27"/>
  <c r="L27"/>
  <c r="M27"/>
  <c r="N27"/>
  <c r="O27"/>
  <c r="H28"/>
  <c r="I28"/>
  <c r="J28"/>
  <c r="K28"/>
  <c r="L28"/>
  <c r="M28"/>
  <c r="N28"/>
  <c r="O28"/>
  <c r="H29"/>
  <c r="I29"/>
  <c r="J29"/>
  <c r="K29"/>
  <c r="L29"/>
  <c r="M29"/>
  <c r="N29"/>
  <c r="O29"/>
  <c r="H30"/>
  <c r="I30"/>
  <c r="J30"/>
  <c r="K30"/>
  <c r="L30"/>
  <c r="M30"/>
  <c r="N30"/>
  <c r="O30"/>
  <c r="H35"/>
  <c r="I35"/>
  <c r="J35"/>
  <c r="K35"/>
  <c r="L35"/>
  <c r="M35"/>
  <c r="N35"/>
  <c r="O35"/>
  <c r="H36"/>
  <c r="I36"/>
  <c r="J36"/>
  <c r="K36"/>
  <c r="L36"/>
  <c r="M36"/>
  <c r="N36"/>
  <c r="O36"/>
  <c r="H37"/>
  <c r="I37"/>
  <c r="J37"/>
  <c r="K37"/>
  <c r="L37"/>
  <c r="M37"/>
  <c r="N37"/>
  <c r="O37"/>
  <c r="H38"/>
  <c r="I38"/>
  <c r="J38"/>
  <c r="K38"/>
  <c r="L38"/>
  <c r="M38"/>
  <c r="N38"/>
  <c r="O38"/>
  <c r="H39"/>
  <c r="I39"/>
  <c r="J39"/>
  <c r="K39"/>
  <c r="L39"/>
  <c r="M39"/>
  <c r="N39"/>
  <c r="O39"/>
  <c r="H44"/>
  <c r="I44"/>
  <c r="J44"/>
  <c r="K44"/>
  <c r="L44"/>
  <c r="M44"/>
  <c r="N44"/>
  <c r="O44"/>
  <c r="H45"/>
  <c r="I45"/>
  <c r="J45"/>
  <c r="K45"/>
  <c r="L45"/>
  <c r="M45"/>
  <c r="N45"/>
  <c r="O45"/>
  <c r="H46"/>
  <c r="I46"/>
  <c r="J46"/>
  <c r="K46"/>
  <c r="L46"/>
  <c r="M46"/>
  <c r="N46"/>
  <c r="O46"/>
  <c r="H47"/>
  <c r="I47"/>
  <c r="J47"/>
  <c r="K47"/>
  <c r="L47"/>
  <c r="M47"/>
  <c r="N47"/>
  <c r="O47"/>
  <c r="H48"/>
  <c r="I48"/>
  <c r="J48"/>
  <c r="K48"/>
  <c r="L48"/>
  <c r="M48"/>
  <c r="N48"/>
  <c r="O48"/>
  <c r="H49"/>
  <c r="I49"/>
  <c r="J49"/>
  <c r="K49"/>
  <c r="L49"/>
  <c r="M49"/>
  <c r="N49"/>
  <c r="O49"/>
  <c r="H54"/>
  <c r="I54"/>
  <c r="J54"/>
  <c r="K54"/>
  <c r="L54"/>
  <c r="M54"/>
  <c r="N54"/>
  <c r="O54"/>
  <c r="H55"/>
  <c r="I55"/>
  <c r="J55"/>
  <c r="K55"/>
  <c r="L55"/>
  <c r="M55"/>
  <c r="N55"/>
  <c r="O55"/>
  <c r="H56"/>
  <c r="I56"/>
  <c r="J56"/>
  <c r="K56"/>
  <c r="L56"/>
  <c r="M56"/>
  <c r="N56"/>
  <c r="O56"/>
  <c r="H57"/>
  <c r="I57"/>
  <c r="J57"/>
  <c r="K57"/>
  <c r="L57"/>
  <c r="M57"/>
  <c r="N57"/>
  <c r="O57"/>
  <c r="H58"/>
  <c r="I58"/>
  <c r="J58"/>
  <c r="K58"/>
  <c r="L58"/>
  <c r="M58"/>
  <c r="N58"/>
  <c r="O58"/>
  <c r="H59"/>
  <c r="I59"/>
  <c r="J59"/>
  <c r="K59"/>
  <c r="L59"/>
  <c r="M59"/>
  <c r="N59"/>
  <c r="O59"/>
  <c r="H60"/>
  <c r="I60"/>
  <c r="J60"/>
  <c r="K60"/>
  <c r="L60"/>
  <c r="M60"/>
  <c r="N60"/>
  <c r="O60"/>
  <c r="H61"/>
  <c r="I61"/>
  <c r="J61"/>
  <c r="K61"/>
  <c r="L61"/>
  <c r="M61"/>
  <c r="N61"/>
  <c r="O61"/>
  <c r="H62"/>
  <c r="I62"/>
  <c r="J62"/>
  <c r="K62"/>
  <c r="L62"/>
  <c r="M62"/>
  <c r="N62"/>
  <c r="O62"/>
  <c r="H63"/>
  <c r="I63"/>
  <c r="J63"/>
  <c r="K63"/>
  <c r="L63"/>
  <c r="M63"/>
  <c r="N63"/>
  <c r="O63"/>
  <c r="H64"/>
  <c r="I64"/>
  <c r="J64"/>
  <c r="K64"/>
  <c r="L64"/>
  <c r="M64"/>
  <c r="N64"/>
  <c r="O64"/>
  <c r="H69"/>
  <c r="I69"/>
  <c r="J69"/>
  <c r="K69"/>
  <c r="L69"/>
  <c r="M69"/>
  <c r="N69"/>
  <c r="O69"/>
  <c r="H70"/>
  <c r="I70"/>
  <c r="J70"/>
  <c r="K70"/>
  <c r="L70"/>
  <c r="M70"/>
  <c r="N70"/>
  <c r="O70"/>
  <c r="H71"/>
  <c r="I71"/>
  <c r="J71"/>
  <c r="K71"/>
  <c r="L71"/>
  <c r="M71"/>
  <c r="N71"/>
  <c r="O71"/>
  <c r="H72"/>
  <c r="I72"/>
  <c r="J72"/>
  <c r="K72"/>
  <c r="L72"/>
  <c r="M72"/>
  <c r="N72"/>
  <c r="O72"/>
  <c r="H73"/>
  <c r="I73"/>
  <c r="J73"/>
  <c r="K73"/>
  <c r="L73"/>
  <c r="M73"/>
  <c r="N73"/>
  <c r="O73"/>
  <c r="H74"/>
  <c r="I74"/>
  <c r="J74"/>
  <c r="K74"/>
  <c r="L74"/>
  <c r="M74"/>
  <c r="N74"/>
  <c r="O74"/>
  <c r="F75"/>
  <c r="H78"/>
  <c r="I78"/>
  <c r="J78"/>
  <c r="K78"/>
  <c r="L78"/>
  <c r="M78"/>
  <c r="N78"/>
  <c r="O78"/>
  <c r="H79"/>
  <c r="I79"/>
  <c r="J79"/>
  <c r="K79"/>
  <c r="L79"/>
  <c r="M79"/>
  <c r="N79"/>
  <c r="O79"/>
  <c r="H80"/>
  <c r="I80"/>
  <c r="J80"/>
  <c r="K80"/>
  <c r="L80"/>
  <c r="M80"/>
  <c r="N80"/>
  <c r="O80"/>
  <c r="H81"/>
  <c r="I81"/>
  <c r="J81"/>
  <c r="K81"/>
  <c r="L81"/>
  <c r="M81"/>
  <c r="N81"/>
  <c r="O81"/>
  <c r="H82"/>
  <c r="I82"/>
  <c r="J82"/>
  <c r="K82"/>
  <c r="L82"/>
  <c r="M82"/>
  <c r="N82"/>
  <c r="O82"/>
  <c r="H87"/>
  <c r="I87"/>
  <c r="J87"/>
  <c r="K87"/>
  <c r="L87"/>
  <c r="M87"/>
  <c r="N87"/>
  <c r="O87"/>
  <c r="C33" i="2"/>
  <c r="L33"/>
  <c r="H33"/>
  <c r="F33"/>
  <c r="H32"/>
  <c r="E75" i="4" l="1"/>
  <c r="F88"/>
  <c r="F89"/>
  <c r="E88"/>
  <c r="E89"/>
</calcChain>
</file>

<file path=xl/sharedStrings.xml><?xml version="1.0" encoding="utf-8"?>
<sst xmlns="http://schemas.openxmlformats.org/spreadsheetml/2006/main" count="764" uniqueCount="394">
  <si>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</si>
  <si>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</si>
  <si>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</si>
  <si>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</si>
  <si>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</si>
  <si>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</si>
  <si>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</si>
  <si>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</si>
  <si>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</si>
  <si>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</si>
  <si>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</si>
  <si>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</si>
  <si>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</si>
  <si>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</si>
  <si>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</si>
  <si>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</si>
  <si>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</si>
  <si>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</si>
  <si>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</si>
  <si>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</si>
  <si>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</si>
  <si>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</si>
  <si>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</si>
  <si>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</si>
  <si>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</si>
  <si>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</si>
  <si>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</si>
  <si>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</si>
  <si>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</si>
  <si>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</si>
  <si>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</si>
  <si>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</si>
  <si>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</si>
  <si>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</si>
  <si>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</si>
  <si>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</si>
  <si>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</si>
  <si>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</si>
  <si>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</si>
  <si>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</si>
  <si>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</si>
  <si>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</si>
  <si>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</si>
  <si>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</si>
  <si>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</si>
  <si>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</si>
  <si>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</si>
  <si>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</si>
  <si>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</si>
  <si>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</si>
  <si>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</si>
  <si>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</si>
  <si>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</si>
  <si>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</si>
  <si>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</si>
  <si>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</si>
  <si>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</si>
  <si>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</si>
  <si>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</si>
  <si>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</si>
  <si>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</si>
  <si>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</si>
  <si>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</si>
  <si>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</si>
  <si>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</si>
  <si>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</si>
  <si>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</si>
  <si>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</si>
  <si>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</si>
  <si>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</si>
  <si>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</si>
  <si>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</si>
  <si>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</si>
  <si>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</si>
  <si>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</si>
  <si>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</si>
  <si>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</si>
  <si>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</si>
  <si>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</si>
  <si>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</si>
  <si>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</si>
  <si>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</si>
  <si>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</si>
  <si>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</si>
  <si>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</si>
  <si>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</si>
  <si>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</si>
  <si>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</si>
  <si>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</si>
  <si>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</si>
  <si>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</si>
  <si>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</si>
  <si>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</si>
  <si>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</si>
  <si>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</si>
  <si>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</si>
  <si>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</si>
  <si>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</si>
  <si>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</si>
  <si>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</si>
  <si>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</si>
  <si>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</si>
  <si>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</si>
  <si>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</si>
  <si>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</si>
  <si>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</si>
  <si>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</si>
  <si>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</si>
  <si>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</si>
  <si>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</si>
  <si>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</si>
  <si>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</si>
  <si>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</si>
  <si>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</si>
  <si>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</si>
  <si>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</si>
  <si>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</si>
  <si>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</si>
  <si>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</si>
  <si>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</si>
  <si>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</si>
  <si>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</si>
  <si>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</si>
  <si>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</si>
  <si>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</si>
  <si>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</si>
  <si>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</si>
  <si>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</si>
  <si>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</si>
  <si>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</si>
  <si>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</si>
  <si>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</si>
  <si>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</si>
  <si>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</si>
  <si>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</si>
  <si>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</si>
  <si>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</si>
  <si>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</si>
  <si>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</si>
  <si>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</si>
  <si>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</si>
  <si>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</si>
  <si>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</si>
  <si>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</si>
  <si>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</si>
  <si>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</si>
  <si>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</si>
  <si>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</si>
  <si>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</si>
  <si>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</si>
  <si>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</si>
  <si>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</si>
  <si>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</si>
  <si>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</si>
  <si>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</si>
  <si>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</si>
  <si>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</si>
  <si>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</si>
  <si>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</si>
  <si>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</si>
  <si>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</si>
  <si>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</si>
  <si>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</si>
  <si>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</si>
  <si>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</si>
  <si>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</si>
  <si>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</si>
  <si>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</si>
  <si>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</si>
  <si>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</si>
  <si>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</si>
  <si>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</si>
  <si>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</si>
  <si>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</si>
  <si>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</si>
  <si>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</si>
  <si>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</si>
  <si>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</si>
  <si>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</si>
  <si>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</si>
  <si>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</si>
  <si>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</si>
  <si>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</si>
  <si>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</si>
  <si>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</si>
  <si>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</si>
  <si>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</si>
  <si>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</si>
  <si>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</si>
  <si>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</si>
  <si>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</si>
  <si>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</si>
  <si>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</si>
  <si>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</si>
  <si>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</si>
  <si>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</si>
  <si>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</si>
  <si>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</si>
  <si>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</si>
  <si>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</si>
  <si>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</si>
  <si>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</si>
  <si>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</si>
  <si>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</si>
  <si>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</si>
  <si>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</si>
  <si>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</si>
  <si>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</si>
  <si>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</si>
  <si>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</si>
  <si>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</si>
  <si>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</si>
  <si>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</si>
  <si>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</si>
  <si>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</si>
  <si>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</si>
  <si>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</si>
  <si>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</si>
  <si>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</si>
  <si>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</si>
  <si>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</si>
  <si>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</si>
  <si>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</si>
  <si>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</si>
  <si>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</si>
  <si>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</si>
  <si>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</si>
  <si>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</si>
  <si>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</si>
  <si>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</si>
  <si>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</si>
  <si>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</si>
  <si>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</si>
  <si>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</si>
  <si>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</si>
  <si>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</si>
  <si>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</si>
  <si>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</si>
  <si>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</si>
  <si>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</si>
  <si>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</si>
  <si>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</si>
  <si>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</si>
  <si>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</si>
  <si>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</si>
  <si>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</si>
  <si>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</si>
  <si>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</si>
  <si>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</si>
  <si>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</si>
  <si>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</si>
  <si>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</si>
  <si>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</si>
  <si>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</si>
  <si>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</si>
  <si>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</si>
  <si>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</si>
  <si>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</si>
  <si>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</si>
  <si>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</si>
  <si>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</si>
  <si>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</si>
  <si>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</si>
  <si>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</si>
  <si>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</si>
  <si>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</si>
  <si>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</si>
  <si>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</si>
  <si>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</si>
  <si>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</si>
  <si>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</si>
  <si>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</si>
  <si>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</si>
  <si>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</si>
  <si>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</si>
  <si>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</si>
  <si>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</si>
  <si>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</si>
  <si>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</si>
  <si>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</si>
  <si>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</si>
  <si>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</si>
  <si>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</si>
  <si>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</si>
  <si>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</si>
  <si>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</si>
  <si>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</si>
  <si>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</si>
  <si>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</si>
  <si>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</si>
  <si>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</si>
  <si>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</si>
  <si>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</si>
  <si>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</si>
  <si>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</si>
  <si>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</si>
  <si>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</si>
  <si>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Анатоксин АДП-М АМП 5мл 10доз н.№346 від 15.08.19 </t>
  </si>
  <si>
    <t>доз</t>
  </si>
  <si>
    <t>3,28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</si>
  <si>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</si>
  <si>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</si>
  <si>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</si>
  <si>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</si>
  <si>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</si>
  <si>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БЦЖ 50 мкг/доза ( № 723 від 04.06.18р) </t>
  </si>
  <si>
    <t>2,34</t>
  </si>
  <si>
    <t xml:space="preserve">Вімізин 5 мл </t>
  </si>
  <si>
    <t xml:space="preserve">Вакцина еувакс д/проф.гепатиту В дит.0,5мл флак.(№726 від 04.06.18 ) </t>
  </si>
  <si>
    <t>17,15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</si>
  <si>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</si>
  <si>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</si>
  <si>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</si>
  <si>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</si>
  <si>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</si>
  <si>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</si>
  <si>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</si>
  <si>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</si>
  <si>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</si>
  <si>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</si>
  <si>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</si>
  <si>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</si>
  <si>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</si>
  <si>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</si>
  <si>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</si>
  <si>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</si>
  <si>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</si>
  <si>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</si>
  <si>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</si>
  <si>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</si>
  <si>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</si>
  <si>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</si>
  <si>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</si>
  <si>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</si>
  <si>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</si>
  <si>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</si>
  <si>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</si>
  <si>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</si>
  <si>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</si>
  <si>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</si>
  <si>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</si>
  <si>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</si>
  <si>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</si>
  <si>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</si>
  <si>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</si>
  <si>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</si>
  <si>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</si>
  <si>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</si>
  <si>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</si>
  <si>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Октаплекс  500 МО (б/н від 23.09.2019р.) </t>
  </si>
  <si>
    <t>11699,22</t>
  </si>
  <si>
    <t xml:space="preserve">Плавікс №415 від 29.08.2018р. </t>
  </si>
  <si>
    <t>12,92</t>
  </si>
  <si>
    <t xml:space="preserve">Ревізійні ендопротези кульшового  суглоба гібридної фіксації  №К-12989 ( від 16.09.19р,) </t>
  </si>
  <si>
    <t>к-кт</t>
  </si>
  <si>
    <t>74097,23</t>
  </si>
  <si>
    <t xml:space="preserve">Ревізійні з"язані ротаційні  ендопротези колінного  суглоба  №К-14412 ( від 16.09.19р,) </t>
  </si>
  <si>
    <t>74484,86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</si>
  <si>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</si>
  <si>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</si>
  <si>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</si>
  <si>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</si>
  <si>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</si>
  <si>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</si>
  <si>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</si>
  <si>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</si>
  <si>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</si>
  <si>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</si>
  <si>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</si>
  <si>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</si>
  <si>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</si>
  <si>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</si>
  <si>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Тотальні ендопротези кульшового суглоба безцементні  (№ к-12933 від 16.09.2019р) </t>
  </si>
  <si>
    <t>комп-т</t>
  </si>
  <si>
    <t>32769,76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</si>
  <si>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</si>
  <si>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</si>
  <si>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</si>
  <si>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</si>
  <si>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</si>
  <si>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</si>
  <si>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</si>
  <si>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</si>
  <si>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</si>
  <si>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</si>
  <si>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</si>
  <si>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</si>
  <si>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</si>
  <si>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</si>
  <si>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</si>
  <si>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</si>
  <si>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Залишок
на 24.09.2019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</si>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</sst>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showGridLines="0" tabSelected="1" zoomScaleNormal="100" workbookViewId="0"/>
  </sheetViews>
  <sheetFormatPr defaultRowHeight="12.75" customHeight="1"/>
  <cols>
    <col min="1" max="1" width="7.6640625" customWidth="1"/>
    <col min="2" max="2" width="49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>
      <c r="A1" s="15" t="s">
        <v>393</v>
      </c>
      <c r="B1" s="16"/>
      <c r="C1" s="16"/>
      <c r="D1" s="16"/>
      <c r="E1" s="16"/>
      <c r="F1" s="16"/>
      <c r="G1" s="16"/>
    </row>
    <row r="2" spans="1:16" s="17" customFormat="1" ht="15.6">
      <c r="A2" s="18" t="s">
        <v>392</v>
      </c>
      <c r="B2" s="18"/>
      <c r="C2" s="18"/>
      <c r="D2" s="18"/>
      <c r="E2" s="18"/>
      <c r="F2" s="18"/>
      <c r="G2" s="18"/>
    </row>
    <row r="3" spans="1:16" s="17" customFormat="1" ht="16.2" thickBot="1">
      <c r="A3" s="18"/>
      <c r="B3" s="18"/>
      <c r="C3" s="18"/>
      <c r="D3" s="18"/>
      <c r="E3" s="18"/>
      <c r="F3" s="18"/>
      <c r="G3" s="18"/>
    </row>
    <row r="4" spans="1:16" s="17" customFormat="1" ht="26.25" customHeight="1">
      <c r="A4" s="92" t="s">
        <v>139</v>
      </c>
      <c r="B4" s="86" t="s">
        <v>32</v>
      </c>
      <c r="C4" s="97" t="s">
        <v>141</v>
      </c>
      <c r="D4" s="86" t="s">
        <v>142</v>
      </c>
      <c r="E4" s="86" t="s">
        <v>391</v>
      </c>
      <c r="F4" s="86"/>
      <c r="G4" s="87" t="s">
        <v>146</v>
      </c>
    </row>
    <row r="5" spans="1:16" s="17" customFormat="1" ht="13.2">
      <c r="A5" s="93"/>
      <c r="B5" s="95"/>
      <c r="C5" s="98"/>
      <c r="D5" s="95"/>
      <c r="E5" s="90" t="s">
        <v>147</v>
      </c>
      <c r="F5" s="90" t="s">
        <v>148</v>
      </c>
      <c r="G5" s="88"/>
    </row>
    <row r="6" spans="1:16" s="17" customFormat="1" ht="13.8" thickBot="1">
      <c r="A6" s="94"/>
      <c r="B6" s="96"/>
      <c r="C6" s="99"/>
      <c r="D6" s="96"/>
      <c r="E6" s="91"/>
      <c r="F6" s="91"/>
      <c r="G6" s="89"/>
    </row>
    <row r="7" spans="1:16" s="24" customFormat="1" ht="15" customHeight="1" thickBot="1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13.2">
      <c r="A9" s="70">
        <v>1</v>
      </c>
      <c r="B9" s="72" t="s">
        <v>294</v>
      </c>
      <c r="C9" s="73" t="s">
        <v>295</v>
      </c>
      <c r="D9" s="74" t="s">
        <v>296</v>
      </c>
      <c r="E9" s="75">
        <v>4</v>
      </c>
      <c r="F9" s="74">
        <v>49268.44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5" si="0">E9</f>
        <v>4</v>
      </c>
      <c r="O9" s="25">
        <f t="shared" si="0"/>
        <v>49268.44</v>
      </c>
    </row>
    <row r="10" spans="1:16" s="26" customFormat="1" ht="13.2">
      <c r="A10" s="70">
        <v>2</v>
      </c>
      <c r="B10" s="72" t="s">
        <v>297</v>
      </c>
      <c r="C10" s="73" t="s">
        <v>298</v>
      </c>
      <c r="D10" s="74" t="s">
        <v>299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0</v>
      </c>
      <c r="O10" s="25">
        <f t="shared" si="0"/>
        <v>0</v>
      </c>
    </row>
    <row r="11" spans="1:16" s="26" customFormat="1" ht="26.4">
      <c r="A11" s="70">
        <v>3</v>
      </c>
      <c r="B11" s="72" t="s">
        <v>300</v>
      </c>
      <c r="C11" s="73" t="s">
        <v>295</v>
      </c>
      <c r="D11" s="74" t="s">
        <v>301</v>
      </c>
      <c r="E11" s="75">
        <v>14</v>
      </c>
      <c r="F11" s="74">
        <v>22000.86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14</v>
      </c>
      <c r="O11" s="25">
        <f t="shared" si="0"/>
        <v>22000.86</v>
      </c>
    </row>
    <row r="12" spans="1:16" s="26" customFormat="1" ht="13.2">
      <c r="A12" s="70">
        <v>4</v>
      </c>
      <c r="B12" s="72" t="s">
        <v>302</v>
      </c>
      <c r="C12" s="73" t="s">
        <v>303</v>
      </c>
      <c r="D12" s="74" t="s">
        <v>304</v>
      </c>
      <c r="E12" s="75">
        <v>60</v>
      </c>
      <c r="F12" s="74">
        <v>8931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60</v>
      </c>
      <c r="O12" s="25">
        <f t="shared" si="0"/>
        <v>8931</v>
      </c>
    </row>
    <row r="13" spans="1:16" s="26" customFormat="1" ht="13.2">
      <c r="A13" s="70">
        <v>5</v>
      </c>
      <c r="B13" s="72" t="s">
        <v>305</v>
      </c>
      <c r="C13" s="73" t="s">
        <v>298</v>
      </c>
      <c r="D13" s="74" t="s">
        <v>306</v>
      </c>
      <c r="E13" s="75"/>
      <c r="F13" s="74"/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0</v>
      </c>
      <c r="O13" s="25">
        <f t="shared" si="0"/>
        <v>0</v>
      </c>
    </row>
    <row r="14" spans="1:16" s="26" customFormat="1" ht="13.2">
      <c r="A14" s="70">
        <v>6</v>
      </c>
      <c r="B14" s="72" t="s">
        <v>307</v>
      </c>
      <c r="C14" s="73" t="s">
        <v>295</v>
      </c>
      <c r="D14" s="74">
        <v>24915</v>
      </c>
      <c r="E14" s="75">
        <v>120</v>
      </c>
      <c r="F14" s="74">
        <v>2989800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120</v>
      </c>
      <c r="O14" s="25">
        <f t="shared" si="0"/>
        <v>2989800</v>
      </c>
    </row>
    <row r="15" spans="1:16" s="26" customFormat="1" ht="26.4">
      <c r="A15" s="70">
        <v>7</v>
      </c>
      <c r="B15" s="72" t="s">
        <v>308</v>
      </c>
      <c r="C15" s="73" t="s">
        <v>298</v>
      </c>
      <c r="D15" s="74" t="s">
        <v>309</v>
      </c>
      <c r="E15" s="75"/>
      <c r="F15" s="74"/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0</v>
      </c>
      <c r="O15" s="25">
        <f t="shared" si="0"/>
        <v>0</v>
      </c>
    </row>
    <row r="16" spans="1:16" s="17" customFormat="1" ht="13.5" customHeight="1" thickBot="1"/>
    <row r="17" spans="1:15" s="17" customFormat="1" ht="26.25" customHeight="1">
      <c r="A17" s="92" t="s">
        <v>139</v>
      </c>
      <c r="B17" s="86" t="s">
        <v>32</v>
      </c>
      <c r="C17" s="97" t="s">
        <v>141</v>
      </c>
      <c r="D17" s="86" t="s">
        <v>142</v>
      </c>
      <c r="E17" s="86" t="s">
        <v>391</v>
      </c>
      <c r="F17" s="86"/>
      <c r="G17" s="87" t="s">
        <v>146</v>
      </c>
    </row>
    <row r="18" spans="1:15" s="17" customFormat="1" ht="12.75" customHeight="1">
      <c r="A18" s="93"/>
      <c r="B18" s="95"/>
      <c r="C18" s="98"/>
      <c r="D18" s="95"/>
      <c r="E18" s="90" t="s">
        <v>147</v>
      </c>
      <c r="F18" s="90" t="s">
        <v>148</v>
      </c>
      <c r="G18" s="88"/>
    </row>
    <row r="19" spans="1:15" s="17" customFormat="1" ht="13.5" customHeight="1" thickBot="1">
      <c r="A19" s="94"/>
      <c r="B19" s="96"/>
      <c r="C19" s="99"/>
      <c r="D19" s="96"/>
      <c r="E19" s="91"/>
      <c r="F19" s="91"/>
      <c r="G19" s="89"/>
    </row>
    <row r="20" spans="1:15" s="26" customFormat="1" ht="52.8">
      <c r="A20" s="70">
        <v>8</v>
      </c>
      <c r="B20" s="72" t="s">
        <v>310</v>
      </c>
      <c r="C20" s="73" t="s">
        <v>303</v>
      </c>
      <c r="D20" s="74" t="s">
        <v>311</v>
      </c>
      <c r="E20" s="75">
        <v>85</v>
      </c>
      <c r="F20" s="74">
        <v>15113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85</v>
      </c>
      <c r="O20" s="25">
        <f t="shared" si="1"/>
        <v>15113</v>
      </c>
    </row>
    <row r="21" spans="1:15" s="26" customFormat="1" ht="52.8">
      <c r="A21" s="70">
        <v>9</v>
      </c>
      <c r="B21" s="72" t="s">
        <v>312</v>
      </c>
      <c r="C21" s="73" t="s">
        <v>303</v>
      </c>
      <c r="D21" s="74" t="s">
        <v>311</v>
      </c>
      <c r="E21" s="75">
        <v>250</v>
      </c>
      <c r="F21" s="74">
        <v>44450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250</v>
      </c>
      <c r="O21" s="25">
        <f t="shared" si="1"/>
        <v>44450</v>
      </c>
    </row>
    <row r="22" spans="1:15" s="26" customFormat="1" ht="52.8">
      <c r="A22" s="70">
        <v>10</v>
      </c>
      <c r="B22" s="72" t="s">
        <v>313</v>
      </c>
      <c r="C22" s="73" t="s">
        <v>303</v>
      </c>
      <c r="D22" s="74" t="s">
        <v>311</v>
      </c>
      <c r="E22" s="75">
        <v>15</v>
      </c>
      <c r="F22" s="74">
        <v>2667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15</v>
      </c>
      <c r="O22" s="25">
        <f t="shared" si="1"/>
        <v>2667</v>
      </c>
    </row>
    <row r="23" spans="1:15" s="17" customFormat="1" ht="13.5" customHeight="1" thickBot="1"/>
    <row r="24" spans="1:15" s="17" customFormat="1" ht="26.25" customHeight="1">
      <c r="A24" s="92" t="s">
        <v>139</v>
      </c>
      <c r="B24" s="86" t="s">
        <v>32</v>
      </c>
      <c r="C24" s="97" t="s">
        <v>141</v>
      </c>
      <c r="D24" s="86" t="s">
        <v>142</v>
      </c>
      <c r="E24" s="86" t="s">
        <v>391</v>
      </c>
      <c r="F24" s="86"/>
      <c r="G24" s="87" t="s">
        <v>146</v>
      </c>
    </row>
    <row r="25" spans="1:15" s="17" customFormat="1" ht="12.75" customHeight="1">
      <c r="A25" s="93"/>
      <c r="B25" s="95"/>
      <c r="C25" s="98"/>
      <c r="D25" s="95"/>
      <c r="E25" s="90" t="s">
        <v>147</v>
      </c>
      <c r="F25" s="90" t="s">
        <v>148</v>
      </c>
      <c r="G25" s="88"/>
    </row>
    <row r="26" spans="1:15" s="17" customFormat="1" ht="13.5" customHeight="1" thickBot="1">
      <c r="A26" s="94"/>
      <c r="B26" s="96"/>
      <c r="C26" s="99"/>
      <c r="D26" s="96"/>
      <c r="E26" s="91"/>
      <c r="F26" s="91"/>
      <c r="G26" s="89"/>
    </row>
    <row r="27" spans="1:15" s="26" customFormat="1" ht="52.8">
      <c r="A27" s="70">
        <v>11</v>
      </c>
      <c r="B27" s="72" t="s">
        <v>314</v>
      </c>
      <c r="C27" s="73" t="s">
        <v>303</v>
      </c>
      <c r="D27" s="74" t="s">
        <v>311</v>
      </c>
      <c r="E27" s="75">
        <v>115</v>
      </c>
      <c r="F27" s="74">
        <v>20447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ref="N27:O30" si="2">E27</f>
        <v>115</v>
      </c>
      <c r="O27" s="25">
        <f t="shared" si="2"/>
        <v>20447</v>
      </c>
    </row>
    <row r="28" spans="1:15" s="26" customFormat="1" ht="52.8">
      <c r="A28" s="70">
        <v>12</v>
      </c>
      <c r="B28" s="72" t="s">
        <v>315</v>
      </c>
      <c r="C28" s="73" t="s">
        <v>303</v>
      </c>
      <c r="D28" s="74" t="s">
        <v>311</v>
      </c>
      <c r="E28" s="75">
        <v>115</v>
      </c>
      <c r="F28" s="74">
        <v>20447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115</v>
      </c>
      <c r="O28" s="25">
        <f t="shared" si="2"/>
        <v>20447</v>
      </c>
    </row>
    <row r="29" spans="1:15" s="26" customFormat="1" ht="39.6">
      <c r="A29" s="70">
        <v>13</v>
      </c>
      <c r="B29" s="72" t="s">
        <v>316</v>
      </c>
      <c r="C29" s="73" t="s">
        <v>303</v>
      </c>
      <c r="D29" s="74" t="s">
        <v>311</v>
      </c>
      <c r="E29" s="75">
        <v>240</v>
      </c>
      <c r="F29" s="74">
        <v>42672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240</v>
      </c>
      <c r="O29" s="25">
        <f t="shared" si="2"/>
        <v>42672</v>
      </c>
    </row>
    <row r="30" spans="1:15" s="26" customFormat="1" ht="52.8">
      <c r="A30" s="70">
        <v>14</v>
      </c>
      <c r="B30" s="72" t="s">
        <v>317</v>
      </c>
      <c r="C30" s="73" t="s">
        <v>303</v>
      </c>
      <c r="D30" s="74" t="s">
        <v>311</v>
      </c>
      <c r="E30" s="75">
        <v>155</v>
      </c>
      <c r="F30" s="74">
        <v>27559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155</v>
      </c>
      <c r="O30" s="25">
        <f t="shared" si="2"/>
        <v>27559</v>
      </c>
    </row>
    <row r="31" spans="1:15" s="17" customFormat="1" ht="13.5" customHeight="1" thickBot="1"/>
    <row r="32" spans="1:15" s="17" customFormat="1" ht="26.25" customHeight="1">
      <c r="A32" s="92" t="s">
        <v>139</v>
      </c>
      <c r="B32" s="86" t="s">
        <v>32</v>
      </c>
      <c r="C32" s="97" t="s">
        <v>141</v>
      </c>
      <c r="D32" s="86" t="s">
        <v>142</v>
      </c>
      <c r="E32" s="86" t="s">
        <v>391</v>
      </c>
      <c r="F32" s="86"/>
      <c r="G32" s="87" t="s">
        <v>146</v>
      </c>
    </row>
    <row r="33" spans="1:15" s="17" customFormat="1" ht="12.75" customHeight="1">
      <c r="A33" s="93"/>
      <c r="B33" s="95"/>
      <c r="C33" s="98"/>
      <c r="D33" s="95"/>
      <c r="E33" s="90" t="s">
        <v>147</v>
      </c>
      <c r="F33" s="90" t="s">
        <v>148</v>
      </c>
      <c r="G33" s="88"/>
    </row>
    <row r="34" spans="1:15" s="17" customFormat="1" ht="13.5" customHeight="1" thickBot="1">
      <c r="A34" s="94"/>
      <c r="B34" s="96"/>
      <c r="C34" s="99"/>
      <c r="D34" s="96"/>
      <c r="E34" s="91"/>
      <c r="F34" s="91"/>
      <c r="G34" s="89"/>
    </row>
    <row r="35" spans="1:15" s="26" customFormat="1" ht="39.6">
      <c r="A35" s="70">
        <v>15</v>
      </c>
      <c r="B35" s="72" t="s">
        <v>318</v>
      </c>
      <c r="C35" s="73" t="s">
        <v>303</v>
      </c>
      <c r="D35" s="74" t="s">
        <v>319</v>
      </c>
      <c r="E35" s="75">
        <v>119</v>
      </c>
      <c r="F35" s="74">
        <v>21747.25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39" si="3">E35</f>
        <v>119</v>
      </c>
      <c r="O35" s="25">
        <f t="shared" si="3"/>
        <v>21747.25</v>
      </c>
    </row>
    <row r="36" spans="1:15" s="26" customFormat="1" ht="39.6">
      <c r="A36" s="70">
        <v>16</v>
      </c>
      <c r="B36" s="72" t="s">
        <v>320</v>
      </c>
      <c r="C36" s="73" t="s">
        <v>303</v>
      </c>
      <c r="D36" s="74" t="s">
        <v>319</v>
      </c>
      <c r="E36" s="75">
        <v>83</v>
      </c>
      <c r="F36" s="74">
        <v>15168.25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83</v>
      </c>
      <c r="O36" s="25">
        <f t="shared" si="3"/>
        <v>15168.25</v>
      </c>
    </row>
    <row r="37" spans="1:15" s="26" customFormat="1" ht="39.6">
      <c r="A37" s="70">
        <v>17</v>
      </c>
      <c r="B37" s="72" t="s">
        <v>321</v>
      </c>
      <c r="C37" s="73" t="s">
        <v>303</v>
      </c>
      <c r="D37" s="74" t="s">
        <v>322</v>
      </c>
      <c r="E37" s="75">
        <v>205</v>
      </c>
      <c r="F37" s="74">
        <v>35569.550000000003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205</v>
      </c>
      <c r="O37" s="25">
        <f t="shared" si="3"/>
        <v>35569.550000000003</v>
      </c>
    </row>
    <row r="38" spans="1:15" s="26" customFormat="1" ht="39.6">
      <c r="A38" s="70">
        <v>18</v>
      </c>
      <c r="B38" s="72" t="s">
        <v>323</v>
      </c>
      <c r="C38" s="73" t="s">
        <v>303</v>
      </c>
      <c r="D38" s="74" t="s">
        <v>322</v>
      </c>
      <c r="E38" s="75">
        <v>205</v>
      </c>
      <c r="F38" s="74">
        <v>35569.550000000003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3"/>
        <v>35569.550000000003</v>
      </c>
    </row>
    <row r="39" spans="1:15" s="26" customFormat="1" ht="26.4">
      <c r="A39" s="70">
        <v>19</v>
      </c>
      <c r="B39" s="72" t="s">
        <v>324</v>
      </c>
      <c r="C39" s="73" t="s">
        <v>303</v>
      </c>
      <c r="D39" s="74" t="s">
        <v>325</v>
      </c>
      <c r="E39" s="75">
        <v>430</v>
      </c>
      <c r="F39" s="74">
        <v>2433.8000000000002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430</v>
      </c>
      <c r="O39" s="25">
        <f t="shared" si="3"/>
        <v>2433.8000000000002</v>
      </c>
    </row>
    <row r="40" spans="1:15" s="17" customFormat="1" ht="13.5" customHeight="1" thickBot="1"/>
    <row r="41" spans="1:15" s="17" customFormat="1" ht="26.25" customHeight="1">
      <c r="A41" s="92" t="s">
        <v>139</v>
      </c>
      <c r="B41" s="86" t="s">
        <v>32</v>
      </c>
      <c r="C41" s="97" t="s">
        <v>141</v>
      </c>
      <c r="D41" s="86" t="s">
        <v>142</v>
      </c>
      <c r="E41" s="86" t="s">
        <v>391</v>
      </c>
      <c r="F41" s="86"/>
      <c r="G41" s="87" t="s">
        <v>146</v>
      </c>
    </row>
    <row r="42" spans="1:15" s="17" customFormat="1" ht="12.75" customHeight="1">
      <c r="A42" s="93"/>
      <c r="B42" s="95"/>
      <c r="C42" s="98"/>
      <c r="D42" s="95"/>
      <c r="E42" s="90" t="s">
        <v>147</v>
      </c>
      <c r="F42" s="90" t="s">
        <v>148</v>
      </c>
      <c r="G42" s="88"/>
    </row>
    <row r="43" spans="1:15" s="17" customFormat="1" ht="13.5" customHeight="1" thickBot="1">
      <c r="A43" s="94"/>
      <c r="B43" s="96"/>
      <c r="C43" s="99"/>
      <c r="D43" s="96"/>
      <c r="E43" s="91"/>
      <c r="F43" s="91"/>
      <c r="G43" s="89"/>
    </row>
    <row r="44" spans="1:15" s="26" customFormat="1" ht="39.6">
      <c r="A44" s="70">
        <v>20</v>
      </c>
      <c r="B44" s="72" t="s">
        <v>326</v>
      </c>
      <c r="C44" s="73" t="s">
        <v>327</v>
      </c>
      <c r="D44" s="74" t="s">
        <v>328</v>
      </c>
      <c r="E44" s="75">
        <v>596</v>
      </c>
      <c r="F44" s="74">
        <v>9872.2900000000009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49" si="4">E44</f>
        <v>596</v>
      </c>
      <c r="O44" s="25">
        <f t="shared" si="4"/>
        <v>9872.2900000000009</v>
      </c>
    </row>
    <row r="45" spans="1:15" s="26" customFormat="1" ht="39.6">
      <c r="A45" s="70">
        <v>21</v>
      </c>
      <c r="B45" s="72" t="s">
        <v>329</v>
      </c>
      <c r="C45" s="73" t="s">
        <v>327</v>
      </c>
      <c r="D45" s="74" t="s">
        <v>330</v>
      </c>
      <c r="E45" s="75">
        <v>8160</v>
      </c>
      <c r="F45" s="74">
        <v>46869.4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8160</v>
      </c>
      <c r="O45" s="25">
        <f t="shared" si="4"/>
        <v>46869.4</v>
      </c>
    </row>
    <row r="46" spans="1:15" s="26" customFormat="1" ht="39.6">
      <c r="A46" s="70">
        <v>22</v>
      </c>
      <c r="B46" s="72" t="s">
        <v>331</v>
      </c>
      <c r="C46" s="73" t="s">
        <v>327</v>
      </c>
      <c r="D46" s="74" t="s">
        <v>332</v>
      </c>
      <c r="E46" s="75">
        <v>8070</v>
      </c>
      <c r="F46" s="74">
        <v>73357.91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8070</v>
      </c>
      <c r="O46" s="25">
        <f t="shared" si="4"/>
        <v>73357.91</v>
      </c>
    </row>
    <row r="47" spans="1:15" s="26" customFormat="1" ht="52.8">
      <c r="A47" s="70">
        <v>23</v>
      </c>
      <c r="B47" s="72" t="s">
        <v>333</v>
      </c>
      <c r="C47" s="73" t="s">
        <v>303</v>
      </c>
      <c r="D47" s="74" t="s">
        <v>334</v>
      </c>
      <c r="E47" s="75">
        <v>1</v>
      </c>
      <c r="F47" s="74">
        <v>2032.0200000000002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</v>
      </c>
      <c r="O47" s="25">
        <f t="shared" si="4"/>
        <v>2032.0200000000002</v>
      </c>
    </row>
    <row r="48" spans="1:15" s="26" customFormat="1" ht="26.4">
      <c r="A48" s="70">
        <v>24</v>
      </c>
      <c r="B48" s="72" t="s">
        <v>335</v>
      </c>
      <c r="C48" s="73" t="s">
        <v>336</v>
      </c>
      <c r="D48" s="74" t="s">
        <v>337</v>
      </c>
      <c r="E48" s="75">
        <v>90</v>
      </c>
      <c r="F48" s="74">
        <v>13877.1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90</v>
      </c>
      <c r="O48" s="25">
        <f t="shared" si="4"/>
        <v>13877.1</v>
      </c>
    </row>
    <row r="49" spans="1:15" s="26" customFormat="1" ht="26.4">
      <c r="A49" s="70">
        <v>25</v>
      </c>
      <c r="B49" s="72" t="s">
        <v>338</v>
      </c>
      <c r="C49" s="73" t="s">
        <v>303</v>
      </c>
      <c r="D49" s="74" t="s">
        <v>339</v>
      </c>
      <c r="E49" s="75">
        <v>430</v>
      </c>
      <c r="F49" s="74">
        <v>4975.1000000000004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430</v>
      </c>
      <c r="O49" s="25">
        <f t="shared" si="4"/>
        <v>4975.1000000000004</v>
      </c>
    </row>
    <row r="50" spans="1:15" s="17" customFormat="1" ht="13.5" customHeight="1" thickBot="1"/>
    <row r="51" spans="1:15" s="17" customFormat="1" ht="26.25" customHeight="1">
      <c r="A51" s="92" t="s">
        <v>139</v>
      </c>
      <c r="B51" s="86" t="s">
        <v>32</v>
      </c>
      <c r="C51" s="97" t="s">
        <v>141</v>
      </c>
      <c r="D51" s="86" t="s">
        <v>142</v>
      </c>
      <c r="E51" s="86" t="s">
        <v>391</v>
      </c>
      <c r="F51" s="86"/>
      <c r="G51" s="87" t="s">
        <v>146</v>
      </c>
    </row>
    <row r="52" spans="1:15" s="17" customFormat="1" ht="12.75" customHeight="1">
      <c r="A52" s="93"/>
      <c r="B52" s="95"/>
      <c r="C52" s="98"/>
      <c r="D52" s="95"/>
      <c r="E52" s="90" t="s">
        <v>147</v>
      </c>
      <c r="F52" s="90" t="s">
        <v>148</v>
      </c>
      <c r="G52" s="88"/>
    </row>
    <row r="53" spans="1:15" s="17" customFormat="1" ht="13.5" customHeight="1" thickBot="1">
      <c r="A53" s="94"/>
      <c r="B53" s="96"/>
      <c r="C53" s="99"/>
      <c r="D53" s="96"/>
      <c r="E53" s="91"/>
      <c r="F53" s="91"/>
      <c r="G53" s="89"/>
    </row>
    <row r="54" spans="1:15" s="26" customFormat="1" ht="26.4">
      <c r="A54" s="70">
        <v>26</v>
      </c>
      <c r="B54" s="72" t="s">
        <v>340</v>
      </c>
      <c r="C54" s="73" t="s">
        <v>303</v>
      </c>
      <c r="D54" s="74" t="s">
        <v>339</v>
      </c>
      <c r="E54" s="75">
        <v>544</v>
      </c>
      <c r="F54" s="74">
        <v>6294.08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N64" si="5">E54</f>
        <v>544</v>
      </c>
      <c r="O54" s="25">
        <f t="shared" ref="O54:O64" si="6">F54</f>
        <v>6294.08</v>
      </c>
    </row>
    <row r="55" spans="1:15" s="26" customFormat="1" ht="26.4">
      <c r="A55" s="70">
        <v>27</v>
      </c>
      <c r="B55" s="72" t="s">
        <v>341</v>
      </c>
      <c r="C55" s="73" t="s">
        <v>303</v>
      </c>
      <c r="D55" s="74" t="s">
        <v>342</v>
      </c>
      <c r="E55" s="75">
        <v>6</v>
      </c>
      <c r="F55" s="74">
        <v>5239.2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6</v>
      </c>
      <c r="O55" s="25">
        <f t="shared" si="6"/>
        <v>5239.2</v>
      </c>
    </row>
    <row r="56" spans="1:15" s="26" customFormat="1" ht="26.4">
      <c r="A56" s="70">
        <v>28</v>
      </c>
      <c r="B56" s="72" t="s">
        <v>343</v>
      </c>
      <c r="C56" s="73" t="s">
        <v>336</v>
      </c>
      <c r="D56" s="74" t="s">
        <v>344</v>
      </c>
      <c r="E56" s="75">
        <v>1</v>
      </c>
      <c r="F56" s="74">
        <v>1159.3400000000001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</v>
      </c>
      <c r="O56" s="25">
        <f t="shared" si="6"/>
        <v>1159.3400000000001</v>
      </c>
    </row>
    <row r="57" spans="1:15" s="26" customFormat="1" ht="26.4">
      <c r="A57" s="70">
        <v>29</v>
      </c>
      <c r="B57" s="72" t="s">
        <v>345</v>
      </c>
      <c r="C57" s="73" t="s">
        <v>336</v>
      </c>
      <c r="D57" s="74" t="s">
        <v>346</v>
      </c>
      <c r="E57" s="75">
        <v>1</v>
      </c>
      <c r="F57" s="74">
        <v>1216.76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</v>
      </c>
      <c r="O57" s="25">
        <f t="shared" si="6"/>
        <v>1216.76</v>
      </c>
    </row>
    <row r="58" spans="1:15" s="26" customFormat="1" ht="26.4">
      <c r="A58" s="70">
        <v>30</v>
      </c>
      <c r="B58" s="72" t="s">
        <v>347</v>
      </c>
      <c r="C58" s="73" t="s">
        <v>327</v>
      </c>
      <c r="D58" s="74" t="s">
        <v>348</v>
      </c>
      <c r="E58" s="75">
        <v>1950</v>
      </c>
      <c r="F58" s="74">
        <v>6760.0300000000007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1950</v>
      </c>
      <c r="O58" s="25">
        <f t="shared" si="6"/>
        <v>6760.0300000000007</v>
      </c>
    </row>
    <row r="59" spans="1:15" s="26" customFormat="1" ht="13.2">
      <c r="A59" s="70">
        <v>31</v>
      </c>
      <c r="B59" s="72" t="s">
        <v>349</v>
      </c>
      <c r="C59" s="73" t="s">
        <v>336</v>
      </c>
      <c r="D59" s="74" t="s">
        <v>350</v>
      </c>
      <c r="E59" s="75">
        <v>1</v>
      </c>
      <c r="F59" s="74">
        <v>11699.220000000001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6"/>
        <v>11699.220000000001</v>
      </c>
    </row>
    <row r="60" spans="1:15" s="26" customFormat="1" ht="13.2">
      <c r="A60" s="70">
        <v>32</v>
      </c>
      <c r="B60" s="72" t="s">
        <v>351</v>
      </c>
      <c r="C60" s="73" t="s">
        <v>303</v>
      </c>
      <c r="D60" s="74" t="s">
        <v>352</v>
      </c>
      <c r="E60" s="75">
        <v>20</v>
      </c>
      <c r="F60" s="74">
        <v>258.40000000000003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20</v>
      </c>
      <c r="O60" s="25">
        <f t="shared" si="6"/>
        <v>258.40000000000003</v>
      </c>
    </row>
    <row r="61" spans="1:15" s="26" customFormat="1" ht="26.4">
      <c r="A61" s="70">
        <v>33</v>
      </c>
      <c r="B61" s="72" t="s">
        <v>353</v>
      </c>
      <c r="C61" s="73" t="s">
        <v>354</v>
      </c>
      <c r="D61" s="74" t="s">
        <v>355</v>
      </c>
      <c r="E61" s="75">
        <v>3</v>
      </c>
      <c r="F61" s="74">
        <v>222291.69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</v>
      </c>
      <c r="O61" s="25">
        <f t="shared" si="6"/>
        <v>222291.69</v>
      </c>
    </row>
    <row r="62" spans="1:15" s="26" customFormat="1" ht="26.4">
      <c r="A62" s="70">
        <v>34</v>
      </c>
      <c r="B62" s="72" t="s">
        <v>356</v>
      </c>
      <c r="C62" s="73" t="s">
        <v>354</v>
      </c>
      <c r="D62" s="74" t="s">
        <v>357</v>
      </c>
      <c r="E62" s="75">
        <v>3</v>
      </c>
      <c r="F62" s="74">
        <v>223454.58000000002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</v>
      </c>
      <c r="O62" s="25">
        <f t="shared" si="6"/>
        <v>223454.58000000002</v>
      </c>
    </row>
    <row r="63" spans="1:15" s="26" customFormat="1" ht="13.2">
      <c r="A63" s="70">
        <v>35</v>
      </c>
      <c r="B63" s="72" t="s">
        <v>358</v>
      </c>
      <c r="C63" s="73" t="s">
        <v>295</v>
      </c>
      <c r="D63" s="74" t="s">
        <v>359</v>
      </c>
      <c r="E63" s="75">
        <v>3</v>
      </c>
      <c r="F63" s="74">
        <v>3681.9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3</v>
      </c>
      <c r="O63" s="25">
        <f t="shared" si="6"/>
        <v>3681.9</v>
      </c>
    </row>
    <row r="64" spans="1:15" s="26" customFormat="1" ht="13.2">
      <c r="A64" s="70">
        <v>36</v>
      </c>
      <c r="B64" s="72" t="s">
        <v>360</v>
      </c>
      <c r="C64" s="73" t="s">
        <v>327</v>
      </c>
      <c r="D64" s="74" t="s">
        <v>361</v>
      </c>
      <c r="E64" s="75">
        <v>5931</v>
      </c>
      <c r="F64" s="74">
        <v>76017.63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5931</v>
      </c>
      <c r="O64" s="25">
        <f t="shared" si="6"/>
        <v>76017.63</v>
      </c>
    </row>
    <row r="65" spans="1:16" s="17" customFormat="1" ht="13.5" customHeight="1" thickBot="1"/>
    <row r="66" spans="1:16" s="17" customFormat="1" ht="26.25" customHeight="1">
      <c r="A66" s="92" t="s">
        <v>139</v>
      </c>
      <c r="B66" s="86" t="s">
        <v>32</v>
      </c>
      <c r="C66" s="97" t="s">
        <v>141</v>
      </c>
      <c r="D66" s="86" t="s">
        <v>142</v>
      </c>
      <c r="E66" s="86" t="s">
        <v>391</v>
      </c>
      <c r="F66" s="86"/>
      <c r="G66" s="87" t="s">
        <v>146</v>
      </c>
    </row>
    <row r="67" spans="1:16" s="17" customFormat="1" ht="12.75" customHeight="1">
      <c r="A67" s="93"/>
      <c r="B67" s="95"/>
      <c r="C67" s="98"/>
      <c r="D67" s="95"/>
      <c r="E67" s="90" t="s">
        <v>147</v>
      </c>
      <c r="F67" s="90" t="s">
        <v>148</v>
      </c>
      <c r="G67" s="88"/>
    </row>
    <row r="68" spans="1:16" s="17" customFormat="1" ht="13.5" customHeight="1" thickBot="1">
      <c r="A68" s="94"/>
      <c r="B68" s="96"/>
      <c r="C68" s="99"/>
      <c r="D68" s="96"/>
      <c r="E68" s="91"/>
      <c r="F68" s="91"/>
      <c r="G68" s="89"/>
    </row>
    <row r="69" spans="1:16" s="26" customFormat="1" ht="13.2">
      <c r="A69" s="70">
        <v>37</v>
      </c>
      <c r="B69" s="72" t="s">
        <v>362</v>
      </c>
      <c r="C69" s="73" t="s">
        <v>327</v>
      </c>
      <c r="D69" s="74" t="s">
        <v>363</v>
      </c>
      <c r="E69" s="75">
        <v>2413</v>
      </c>
      <c r="F69" s="74">
        <v>137456.14000000001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O74" si="7">E69</f>
        <v>2413</v>
      </c>
      <c r="O69" s="25">
        <f t="shared" si="7"/>
        <v>137456.14000000001</v>
      </c>
    </row>
    <row r="70" spans="1:16" s="26" customFormat="1" ht="26.4">
      <c r="A70" s="70">
        <v>38</v>
      </c>
      <c r="B70" s="72" t="s">
        <v>364</v>
      </c>
      <c r="C70" s="73" t="s">
        <v>327</v>
      </c>
      <c r="D70" s="74" t="s">
        <v>365</v>
      </c>
      <c r="E70" s="75">
        <v>120</v>
      </c>
      <c r="F70" s="74">
        <v>716.44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120</v>
      </c>
      <c r="O70" s="25">
        <f t="shared" si="7"/>
        <v>716.44</v>
      </c>
    </row>
    <row r="71" spans="1:16" s="26" customFormat="1" ht="13.2">
      <c r="A71" s="70">
        <v>39</v>
      </c>
      <c r="B71" s="72" t="s">
        <v>366</v>
      </c>
      <c r="C71" s="73" t="s">
        <v>327</v>
      </c>
      <c r="D71" s="74" t="s">
        <v>367</v>
      </c>
      <c r="E71" s="75">
        <v>236</v>
      </c>
      <c r="F71" s="74">
        <v>1478.8200000000002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236</v>
      </c>
      <c r="O71" s="25">
        <f t="shared" si="7"/>
        <v>1478.8200000000002</v>
      </c>
    </row>
    <row r="72" spans="1:16" s="26" customFormat="1" ht="13.2">
      <c r="A72" s="70">
        <v>40</v>
      </c>
      <c r="B72" s="72" t="s">
        <v>368</v>
      </c>
      <c r="C72" s="73" t="s">
        <v>327</v>
      </c>
      <c r="D72" s="74" t="s">
        <v>369</v>
      </c>
      <c r="E72" s="75">
        <v>1380</v>
      </c>
      <c r="F72" s="74">
        <v>16852.79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1380</v>
      </c>
      <c r="O72" s="25">
        <f t="shared" si="7"/>
        <v>16852.79</v>
      </c>
    </row>
    <row r="73" spans="1:16" s="26" customFormat="1" ht="13.2">
      <c r="A73" s="70">
        <v>41</v>
      </c>
      <c r="B73" s="72" t="s">
        <v>370</v>
      </c>
      <c r="C73" s="73" t="s">
        <v>327</v>
      </c>
      <c r="D73" s="74" t="s">
        <v>371</v>
      </c>
      <c r="E73" s="75">
        <v>600</v>
      </c>
      <c r="F73" s="74">
        <v>32565.800000000003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600</v>
      </c>
      <c r="O73" s="25">
        <f t="shared" si="7"/>
        <v>32565.800000000003</v>
      </c>
    </row>
    <row r="74" spans="1:16" s="26" customFormat="1" ht="27" thickBot="1">
      <c r="A74" s="70">
        <v>42</v>
      </c>
      <c r="B74" s="72" t="s">
        <v>372</v>
      </c>
      <c r="C74" s="73" t="s">
        <v>373</v>
      </c>
      <c r="D74" s="74" t="s">
        <v>374</v>
      </c>
      <c r="E74" s="75">
        <v>12</v>
      </c>
      <c r="F74" s="74">
        <v>393237.12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12</v>
      </c>
      <c r="O74" s="25">
        <f t="shared" si="7"/>
        <v>393237.12</v>
      </c>
    </row>
    <row r="75" spans="1:16" s="17" customFormat="1" ht="13.8" thickBot="1">
      <c r="A75" s="27"/>
      <c r="B75" s="29"/>
      <c r="C75" s="29"/>
      <c r="D75" s="30"/>
      <c r="E75" s="31">
        <f>SUM(Лист1!N4:N74)</f>
        <v>32786</v>
      </c>
      <c r="F75" s="32">
        <f>SUM(Лист1!O4:O74)</f>
        <v>4645207.46</v>
      </c>
      <c r="G75" s="33"/>
    </row>
    <row r="76" spans="1:16" s="24" customFormat="1" ht="15" customHeight="1" thickBot="1">
      <c r="A76" s="85" t="s">
        <v>375</v>
      </c>
      <c r="B76" s="21"/>
      <c r="C76" s="21"/>
      <c r="D76" s="21"/>
      <c r="E76" s="22"/>
      <c r="F76" s="21"/>
      <c r="G76" s="23"/>
    </row>
    <row r="77" spans="1:16" s="24" customFormat="1" ht="15" hidden="1" customHeight="1" thickBot="1">
      <c r="A77" s="79"/>
      <c r="B77" s="80"/>
      <c r="C77" s="80"/>
      <c r="D77" s="80"/>
      <c r="E77" s="81"/>
      <c r="F77" s="80"/>
      <c r="G77" s="82"/>
      <c r="P77" s="24" t="s">
        <v>293</v>
      </c>
    </row>
    <row r="78" spans="1:16" s="26" customFormat="1" ht="26.4">
      <c r="A78" s="70">
        <v>1</v>
      </c>
      <c r="B78" s="72" t="s">
        <v>376</v>
      </c>
      <c r="C78" s="73" t="s">
        <v>377</v>
      </c>
      <c r="D78" s="74" t="s">
        <v>378</v>
      </c>
      <c r="E78" s="75">
        <v>700</v>
      </c>
      <c r="F78" s="74">
        <v>8621.6200000000008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ref="N78:O82" si="8">E78</f>
        <v>700</v>
      </c>
      <c r="O78" s="25">
        <f t="shared" si="8"/>
        <v>8621.6200000000008</v>
      </c>
    </row>
    <row r="79" spans="1:16" s="26" customFormat="1" ht="26.4">
      <c r="A79" s="70">
        <v>2</v>
      </c>
      <c r="B79" s="72" t="s">
        <v>379</v>
      </c>
      <c r="C79" s="73" t="s">
        <v>380</v>
      </c>
      <c r="D79" s="74" t="s">
        <v>381</v>
      </c>
      <c r="E79" s="75">
        <v>615</v>
      </c>
      <c r="F79" s="74">
        <v>374657.18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615</v>
      </c>
      <c r="O79" s="25">
        <f t="shared" si="8"/>
        <v>374657.18</v>
      </c>
    </row>
    <row r="80" spans="1:16" s="26" customFormat="1" ht="26.4">
      <c r="A80" s="70">
        <v>3</v>
      </c>
      <c r="B80" s="72" t="s">
        <v>382</v>
      </c>
      <c r="C80" s="73" t="s">
        <v>383</v>
      </c>
      <c r="D80" s="74" t="s">
        <v>384</v>
      </c>
      <c r="E80" s="75">
        <v>60</v>
      </c>
      <c r="F80" s="74">
        <v>27010.400000000001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60</v>
      </c>
      <c r="O80" s="25">
        <f t="shared" si="8"/>
        <v>27010.400000000001</v>
      </c>
    </row>
    <row r="81" spans="1:15" s="26" customFormat="1" ht="26.4">
      <c r="A81" s="70">
        <v>4</v>
      </c>
      <c r="B81" s="72" t="s">
        <v>385</v>
      </c>
      <c r="C81" s="73" t="s">
        <v>336</v>
      </c>
      <c r="D81" s="74" t="s">
        <v>386</v>
      </c>
      <c r="E81" s="75">
        <v>435</v>
      </c>
      <c r="F81" s="74">
        <v>448480.65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435</v>
      </c>
      <c r="O81" s="25">
        <f t="shared" si="8"/>
        <v>448480.65</v>
      </c>
    </row>
    <row r="82" spans="1:15" s="26" customFormat="1" ht="13.2">
      <c r="A82" s="70">
        <v>5</v>
      </c>
      <c r="B82" s="72" t="s">
        <v>387</v>
      </c>
      <c r="C82" s="73" t="s">
        <v>380</v>
      </c>
      <c r="D82" s="74" t="s">
        <v>388</v>
      </c>
      <c r="E82" s="75">
        <v>12</v>
      </c>
      <c r="F82" s="74">
        <v>6277.3200000000006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12</v>
      </c>
      <c r="O82" s="25">
        <f t="shared" si="8"/>
        <v>6277.3200000000006</v>
      </c>
    </row>
    <row r="83" spans="1:15" s="17" customFormat="1" ht="13.5" customHeight="1" thickBot="1"/>
    <row r="84" spans="1:15" s="17" customFormat="1" ht="26.25" customHeight="1">
      <c r="A84" s="92" t="s">
        <v>139</v>
      </c>
      <c r="B84" s="86" t="s">
        <v>32</v>
      </c>
      <c r="C84" s="97" t="s">
        <v>141</v>
      </c>
      <c r="D84" s="86" t="s">
        <v>142</v>
      </c>
      <c r="E84" s="86" t="s">
        <v>391</v>
      </c>
      <c r="F84" s="86"/>
      <c r="G84" s="87" t="s">
        <v>146</v>
      </c>
    </row>
    <row r="85" spans="1:15" s="17" customFormat="1" ht="12.75" customHeight="1">
      <c r="A85" s="93"/>
      <c r="B85" s="95"/>
      <c r="C85" s="98"/>
      <c r="D85" s="95"/>
      <c r="E85" s="90" t="s">
        <v>147</v>
      </c>
      <c r="F85" s="90" t="s">
        <v>148</v>
      </c>
      <c r="G85" s="88"/>
    </row>
    <row r="86" spans="1:15" s="17" customFormat="1" ht="13.5" customHeight="1" thickBot="1">
      <c r="A86" s="94"/>
      <c r="B86" s="96"/>
      <c r="C86" s="99"/>
      <c r="D86" s="96"/>
      <c r="E86" s="91"/>
      <c r="F86" s="91"/>
      <c r="G86" s="89"/>
    </row>
    <row r="87" spans="1:15" s="26" customFormat="1" ht="27" thickBot="1">
      <c r="A87" s="70">
        <v>6</v>
      </c>
      <c r="B87" s="72" t="s">
        <v>389</v>
      </c>
      <c r="C87" s="73" t="s">
        <v>303</v>
      </c>
      <c r="D87" s="74" t="s">
        <v>390</v>
      </c>
      <c r="E87" s="75">
        <v>4000</v>
      </c>
      <c r="F87" s="74">
        <v>8400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>E87</f>
        <v>4000</v>
      </c>
      <c r="O87" s="25">
        <f>F87</f>
        <v>8400</v>
      </c>
    </row>
    <row r="88" spans="1:15" s="17" customFormat="1" ht="13.8" thickBot="1">
      <c r="A88" s="27"/>
      <c r="B88" s="29"/>
      <c r="C88" s="29"/>
      <c r="D88" s="30"/>
      <c r="E88" s="31">
        <f>SUM(Лист1!N76:N87)</f>
        <v>5822</v>
      </c>
      <c r="F88" s="32">
        <f>SUM(Лист1!O76:O87)</f>
        <v>873447.17</v>
      </c>
      <c r="G88" s="33"/>
    </row>
    <row r="89" spans="1:15" s="17" customFormat="1" ht="13.8" thickBot="1">
      <c r="A89" s="35"/>
      <c r="B89" s="29"/>
      <c r="C89" s="29"/>
      <c r="D89" s="30"/>
      <c r="E89" s="31">
        <f>SUM(Лист1!N4:N88)</f>
        <v>38608</v>
      </c>
      <c r="F89" s="32">
        <f>SUM(Лист1!O4:O88)</f>
        <v>5518654.6300000008</v>
      </c>
      <c r="G89" s="33"/>
    </row>
    <row r="90" spans="1:15" s="17" customFormat="1" ht="13.2"/>
  </sheetData>
  <mergeCells count="64">
    <mergeCell ref="A4:A6"/>
    <mergeCell ref="B4:B6"/>
    <mergeCell ref="C4:C6"/>
    <mergeCell ref="F5:F6"/>
    <mergeCell ref="D4:D6"/>
    <mergeCell ref="E4:F4"/>
    <mergeCell ref="G4:G6"/>
    <mergeCell ref="E5:E6"/>
    <mergeCell ref="E17:F17"/>
    <mergeCell ref="G17:G19"/>
    <mergeCell ref="E18:E19"/>
    <mergeCell ref="F18:F19"/>
    <mergeCell ref="A17:A19"/>
    <mergeCell ref="B17:B19"/>
    <mergeCell ref="C17:C19"/>
    <mergeCell ref="D17:D19"/>
    <mergeCell ref="E24:F24"/>
    <mergeCell ref="G24:G26"/>
    <mergeCell ref="E25:E26"/>
    <mergeCell ref="F25:F26"/>
    <mergeCell ref="A24:A26"/>
    <mergeCell ref="B24:B26"/>
    <mergeCell ref="C24:C26"/>
    <mergeCell ref="D24:D26"/>
    <mergeCell ref="E32:F32"/>
    <mergeCell ref="G32:G34"/>
    <mergeCell ref="E33:E34"/>
    <mergeCell ref="F33:F34"/>
    <mergeCell ref="A32:A34"/>
    <mergeCell ref="B32:B34"/>
    <mergeCell ref="C32:C34"/>
    <mergeCell ref="D32:D34"/>
    <mergeCell ref="E41:F41"/>
    <mergeCell ref="G41:G43"/>
    <mergeCell ref="E42:E43"/>
    <mergeCell ref="F42:F43"/>
    <mergeCell ref="A41:A43"/>
    <mergeCell ref="B41:B43"/>
    <mergeCell ref="C41:C43"/>
    <mergeCell ref="D41:D43"/>
    <mergeCell ref="E51:F51"/>
    <mergeCell ref="G51:G53"/>
    <mergeCell ref="E52:E53"/>
    <mergeCell ref="F52:F53"/>
    <mergeCell ref="A51:A53"/>
    <mergeCell ref="B51:B53"/>
    <mergeCell ref="C51:C53"/>
    <mergeCell ref="D51:D53"/>
    <mergeCell ref="E66:F66"/>
    <mergeCell ref="G66:G68"/>
    <mergeCell ref="E67:E68"/>
    <mergeCell ref="F67:F68"/>
    <mergeCell ref="A66:A68"/>
    <mergeCell ref="B66:B68"/>
    <mergeCell ref="C66:C68"/>
    <mergeCell ref="D66:D68"/>
    <mergeCell ref="E84:F84"/>
    <mergeCell ref="G84:G86"/>
    <mergeCell ref="E85:E86"/>
    <mergeCell ref="F85:F86"/>
    <mergeCell ref="A84:A86"/>
    <mergeCell ref="B84:B86"/>
    <mergeCell ref="C84:C86"/>
    <mergeCell ref="D84:D8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5" max="16383" man="1"/>
    <brk id="22" max="16383" man="1"/>
    <brk id="30" max="16383" man="1"/>
    <brk id="39" max="16383" man="1"/>
    <brk id="49" max="16383" man="1"/>
    <brk id="64" max="16383" man="1"/>
    <brk id="82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ColWidth="9.109375" defaultRowHeight="13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9.6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9.6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6.4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ColWidth="9.109375" defaultRowHeight="13.2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>
      <c r="A1" s="100"/>
      <c r="B1" s="101"/>
      <c r="C1" s="101"/>
      <c r="M1" s="11" t="s">
        <v>131</v>
      </c>
    </row>
    <row r="2" spans="1:14" s="10" customFormat="1" ht="12.9" customHeight="1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>
      <c r="G4" s="12"/>
      <c r="K4" s="8"/>
      <c r="L4" s="13" t="s">
        <v>135</v>
      </c>
      <c r="M4" s="8"/>
      <c r="N4" s="8"/>
    </row>
    <row r="5" spans="1:14" s="10" customFormat="1" ht="12.9" customHeight="1">
      <c r="A5" s="10" t="s">
        <v>136</v>
      </c>
      <c r="G5" s="12"/>
    </row>
    <row r="6" spans="1:14" s="10" customFormat="1" ht="12.9" customHeight="1">
      <c r="A6" s="10" t="s">
        <v>137</v>
      </c>
      <c r="C6" s="14"/>
      <c r="G6" s="12"/>
    </row>
    <row r="7" spans="1:14" s="10" customFormat="1" ht="12.9" customHeight="1"/>
    <row r="8" spans="1:14" ht="15.6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>
      <c r="F21" s="20"/>
      <c r="H21" s="20"/>
      <c r="J21" s="20"/>
      <c r="L21" s="20"/>
    </row>
    <row r="22" spans="1:22" ht="13.8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>
      <c r="A23" s="34"/>
      <c r="F23" s="20"/>
      <c r="H23" s="20"/>
      <c r="J23" s="20"/>
      <c r="L23" s="20"/>
    </row>
    <row r="24" spans="1:22" ht="13.8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>
      <c r="A25" s="34"/>
      <c r="F25" s="20"/>
      <c r="H25" s="20"/>
      <c r="J25" s="20"/>
      <c r="L25" s="20"/>
    </row>
    <row r="26" spans="1:22" ht="13.8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>
      <c r="A27" s="34"/>
      <c r="F27" s="20"/>
      <c r="H27" s="20"/>
      <c r="J27" s="20"/>
      <c r="L27" s="20"/>
    </row>
    <row r="28" spans="1:22" ht="13.8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- 8 -</v>
      </c>
    </row>
    <row r="33" spans="1:14" ht="26.25" customHeight="1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3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alnikl8@gmail.com</cp:lastModifiedBy>
  <cp:lastPrinted>2004-07-28T07:23:34Z</cp:lastPrinted>
  <dcterms:created xsi:type="dcterms:W3CDTF">2002-01-04T14:46:51Z</dcterms:created>
  <dcterms:modified xsi:type="dcterms:W3CDTF">2019-09-25T03:19:08Z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