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14</definedName>
    <definedName name="MPageCount">15</definedName>
    <definedName name="MPageRange" hidden="1">Лист1!$A$168:$A$180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15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6" i="4"/>
  <c r="I106" i="4"/>
  <c r="J106" i="4"/>
  <c r="K106" i="4"/>
  <c r="L106" i="4"/>
  <c r="M106" i="4"/>
  <c r="N106" i="4"/>
  <c r="O106" i="4"/>
  <c r="F178" i="4" s="1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H118" i="4"/>
  <c r="I118" i="4"/>
  <c r="J118" i="4"/>
  <c r="K118" i="4"/>
  <c r="L118" i="4"/>
  <c r="M118" i="4"/>
  <c r="N118" i="4"/>
  <c r="O118" i="4"/>
  <c r="H119" i="4"/>
  <c r="I119" i="4"/>
  <c r="J119" i="4"/>
  <c r="K119" i="4"/>
  <c r="L119" i="4"/>
  <c r="M119" i="4"/>
  <c r="N119" i="4"/>
  <c r="O119" i="4"/>
  <c r="H120" i="4"/>
  <c r="I120" i="4"/>
  <c r="J120" i="4"/>
  <c r="K120" i="4"/>
  <c r="L120" i="4"/>
  <c r="M120" i="4"/>
  <c r="N120" i="4"/>
  <c r="O120" i="4"/>
  <c r="H121" i="4"/>
  <c r="I121" i="4"/>
  <c r="J121" i="4"/>
  <c r="K121" i="4"/>
  <c r="L121" i="4"/>
  <c r="M121" i="4"/>
  <c r="N121" i="4"/>
  <c r="O121" i="4"/>
  <c r="H122" i="4"/>
  <c r="I122" i="4"/>
  <c r="J122" i="4"/>
  <c r="K122" i="4"/>
  <c r="L122" i="4"/>
  <c r="M122" i="4"/>
  <c r="N122" i="4"/>
  <c r="O122" i="4"/>
  <c r="H127" i="4"/>
  <c r="I127" i="4"/>
  <c r="J127" i="4"/>
  <c r="K127" i="4"/>
  <c r="L127" i="4"/>
  <c r="M127" i="4"/>
  <c r="N127" i="4"/>
  <c r="E179" i="4" s="1"/>
  <c r="O127" i="4"/>
  <c r="H128" i="4"/>
  <c r="I128" i="4"/>
  <c r="J128" i="4"/>
  <c r="K128" i="4"/>
  <c r="L128" i="4"/>
  <c r="M128" i="4"/>
  <c r="N128" i="4"/>
  <c r="O128" i="4"/>
  <c r="H129" i="4"/>
  <c r="I129" i="4"/>
  <c r="J129" i="4"/>
  <c r="K129" i="4"/>
  <c r="L129" i="4"/>
  <c r="M129" i="4"/>
  <c r="N129" i="4"/>
  <c r="O129" i="4"/>
  <c r="H130" i="4"/>
  <c r="I130" i="4"/>
  <c r="J130" i="4"/>
  <c r="K130" i="4"/>
  <c r="L130" i="4"/>
  <c r="M130" i="4"/>
  <c r="N130" i="4"/>
  <c r="O130" i="4"/>
  <c r="H131" i="4"/>
  <c r="I131" i="4"/>
  <c r="J131" i="4"/>
  <c r="K131" i="4"/>
  <c r="L131" i="4"/>
  <c r="M131" i="4"/>
  <c r="N131" i="4"/>
  <c r="O131" i="4"/>
  <c r="H132" i="4"/>
  <c r="I132" i="4"/>
  <c r="J132" i="4"/>
  <c r="K132" i="4"/>
  <c r="L132" i="4"/>
  <c r="M132" i="4"/>
  <c r="N132" i="4"/>
  <c r="O132" i="4"/>
  <c r="H137" i="4"/>
  <c r="I137" i="4"/>
  <c r="J137" i="4"/>
  <c r="K137" i="4"/>
  <c r="L137" i="4"/>
  <c r="M137" i="4"/>
  <c r="N137" i="4"/>
  <c r="O137" i="4"/>
  <c r="H138" i="4"/>
  <c r="I138" i="4"/>
  <c r="J138" i="4"/>
  <c r="K138" i="4"/>
  <c r="L138" i="4"/>
  <c r="M138" i="4"/>
  <c r="N138" i="4"/>
  <c r="O138" i="4"/>
  <c r="H139" i="4"/>
  <c r="I139" i="4"/>
  <c r="J139" i="4"/>
  <c r="K139" i="4"/>
  <c r="L139" i="4"/>
  <c r="M139" i="4"/>
  <c r="N139" i="4"/>
  <c r="O139" i="4"/>
  <c r="H140" i="4"/>
  <c r="I140" i="4"/>
  <c r="J140" i="4"/>
  <c r="K140" i="4"/>
  <c r="L140" i="4"/>
  <c r="M140" i="4"/>
  <c r="N140" i="4"/>
  <c r="O140" i="4"/>
  <c r="H141" i="4"/>
  <c r="I141" i="4"/>
  <c r="J141" i="4"/>
  <c r="K141" i="4"/>
  <c r="L141" i="4"/>
  <c r="M141" i="4"/>
  <c r="N141" i="4"/>
  <c r="O141" i="4"/>
  <c r="H142" i="4"/>
  <c r="I142" i="4"/>
  <c r="J142" i="4"/>
  <c r="K142" i="4"/>
  <c r="L142" i="4"/>
  <c r="M142" i="4"/>
  <c r="N142" i="4"/>
  <c r="O142" i="4"/>
  <c r="H143" i="4"/>
  <c r="I143" i="4"/>
  <c r="J143" i="4"/>
  <c r="K143" i="4"/>
  <c r="L143" i="4"/>
  <c r="M143" i="4"/>
  <c r="N143" i="4"/>
  <c r="O143" i="4"/>
  <c r="H148" i="4"/>
  <c r="I148" i="4"/>
  <c r="J148" i="4"/>
  <c r="K148" i="4"/>
  <c r="L148" i="4"/>
  <c r="M148" i="4"/>
  <c r="N148" i="4"/>
  <c r="O148" i="4"/>
  <c r="H149" i="4"/>
  <c r="I149" i="4"/>
  <c r="J149" i="4"/>
  <c r="K149" i="4"/>
  <c r="L149" i="4"/>
  <c r="M149" i="4"/>
  <c r="N149" i="4"/>
  <c r="O149" i="4"/>
  <c r="H150" i="4"/>
  <c r="I150" i="4"/>
  <c r="J150" i="4"/>
  <c r="K150" i="4"/>
  <c r="L150" i="4"/>
  <c r="M150" i="4"/>
  <c r="N150" i="4"/>
  <c r="O150" i="4"/>
  <c r="H151" i="4"/>
  <c r="I151" i="4"/>
  <c r="J151" i="4"/>
  <c r="K151" i="4"/>
  <c r="L151" i="4"/>
  <c r="M151" i="4"/>
  <c r="N151" i="4"/>
  <c r="O151" i="4"/>
  <c r="H152" i="4"/>
  <c r="I152" i="4"/>
  <c r="J152" i="4"/>
  <c r="K152" i="4"/>
  <c r="L152" i="4"/>
  <c r="M152" i="4"/>
  <c r="N152" i="4"/>
  <c r="O152" i="4"/>
  <c r="H153" i="4"/>
  <c r="I153" i="4"/>
  <c r="J153" i="4"/>
  <c r="K153" i="4"/>
  <c r="L153" i="4"/>
  <c r="M153" i="4"/>
  <c r="N153" i="4"/>
  <c r="O153" i="4"/>
  <c r="H154" i="4"/>
  <c r="I154" i="4"/>
  <c r="J154" i="4"/>
  <c r="K154" i="4"/>
  <c r="L154" i="4"/>
  <c r="M154" i="4"/>
  <c r="N154" i="4"/>
  <c r="O154" i="4"/>
  <c r="H159" i="4"/>
  <c r="I159" i="4"/>
  <c r="J159" i="4"/>
  <c r="K159" i="4"/>
  <c r="L159" i="4"/>
  <c r="M159" i="4"/>
  <c r="N159" i="4"/>
  <c r="O159" i="4"/>
  <c r="H160" i="4"/>
  <c r="I160" i="4"/>
  <c r="J160" i="4"/>
  <c r="K160" i="4"/>
  <c r="L160" i="4"/>
  <c r="M160" i="4"/>
  <c r="N160" i="4"/>
  <c r="O160" i="4"/>
  <c r="H161" i="4"/>
  <c r="I161" i="4"/>
  <c r="J161" i="4"/>
  <c r="K161" i="4"/>
  <c r="L161" i="4"/>
  <c r="M161" i="4"/>
  <c r="N161" i="4"/>
  <c r="O161" i="4"/>
  <c r="H162" i="4"/>
  <c r="I162" i="4"/>
  <c r="J162" i="4"/>
  <c r="K162" i="4"/>
  <c r="L162" i="4"/>
  <c r="M162" i="4"/>
  <c r="N162" i="4"/>
  <c r="O162" i="4"/>
  <c r="H163" i="4"/>
  <c r="I163" i="4"/>
  <c r="J163" i="4"/>
  <c r="K163" i="4"/>
  <c r="L163" i="4"/>
  <c r="M163" i="4"/>
  <c r="N163" i="4"/>
  <c r="O163" i="4"/>
  <c r="H164" i="4"/>
  <c r="I164" i="4"/>
  <c r="J164" i="4"/>
  <c r="K164" i="4"/>
  <c r="L164" i="4"/>
  <c r="M164" i="4"/>
  <c r="N164" i="4"/>
  <c r="O164" i="4"/>
  <c r="H165" i="4"/>
  <c r="I165" i="4"/>
  <c r="J165" i="4"/>
  <c r="K165" i="4"/>
  <c r="L165" i="4"/>
  <c r="M165" i="4"/>
  <c r="N165" i="4"/>
  <c r="O165" i="4"/>
  <c r="H166" i="4"/>
  <c r="I166" i="4"/>
  <c r="J166" i="4"/>
  <c r="K166" i="4"/>
  <c r="L166" i="4"/>
  <c r="M166" i="4"/>
  <c r="N166" i="4"/>
  <c r="O166" i="4"/>
  <c r="H167" i="4"/>
  <c r="I167" i="4"/>
  <c r="J167" i="4"/>
  <c r="K167" i="4"/>
  <c r="L167" i="4"/>
  <c r="M167" i="4"/>
  <c r="N167" i="4"/>
  <c r="O167" i="4"/>
  <c r="H172" i="4"/>
  <c r="I172" i="4"/>
  <c r="J172" i="4"/>
  <c r="K172" i="4"/>
  <c r="L172" i="4"/>
  <c r="M172" i="4"/>
  <c r="N172" i="4"/>
  <c r="O172" i="4"/>
  <c r="H173" i="4"/>
  <c r="I173" i="4"/>
  <c r="J173" i="4"/>
  <c r="K173" i="4"/>
  <c r="L173" i="4"/>
  <c r="M173" i="4"/>
  <c r="N173" i="4"/>
  <c r="O173" i="4"/>
  <c r="H174" i="4"/>
  <c r="I174" i="4"/>
  <c r="J174" i="4"/>
  <c r="K174" i="4"/>
  <c r="L174" i="4"/>
  <c r="M174" i="4"/>
  <c r="N174" i="4"/>
  <c r="O174" i="4"/>
  <c r="H175" i="4"/>
  <c r="I175" i="4"/>
  <c r="J175" i="4"/>
  <c r="K175" i="4"/>
  <c r="L175" i="4"/>
  <c r="M175" i="4"/>
  <c r="N175" i="4"/>
  <c r="O175" i="4"/>
  <c r="H176" i="4"/>
  <c r="I176" i="4"/>
  <c r="J176" i="4"/>
  <c r="K176" i="4"/>
  <c r="L176" i="4"/>
  <c r="M176" i="4"/>
  <c r="N176" i="4"/>
  <c r="O176" i="4"/>
  <c r="H177" i="4"/>
  <c r="I177" i="4"/>
  <c r="J177" i="4"/>
  <c r="K177" i="4"/>
  <c r="L177" i="4"/>
  <c r="M177" i="4"/>
  <c r="N177" i="4"/>
  <c r="O177" i="4"/>
  <c r="C33" i="2"/>
  <c r="L33" i="2"/>
  <c r="H33" i="2"/>
  <c r="F33" i="2"/>
  <c r="H32" i="2"/>
  <c r="F179" i="4" l="1"/>
  <c r="F86" i="4"/>
  <c r="E178" i="4"/>
  <c r="E86" i="4"/>
</calcChain>
</file>

<file path=xl/sharedStrings.xml><?xml version="1.0" encoding="utf-8"?>
<sst xmlns="http://schemas.openxmlformats.org/spreadsheetml/2006/main" count="995" uniqueCount="505">
  <si>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</si>
  <si>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</si>
  <si>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</si>
  <si>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</si>
  <si>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</si>
  <si>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</si>
  <si>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</si>
  <si>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</si>
  <si>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</si>
  <si>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</si>
  <si>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</si>
  <si>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</si>
  <si>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</si>
  <si>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</si>
  <si>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</si>
  <si>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</si>
  <si>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</si>
  <si>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</si>
  <si>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</si>
  <si>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</si>
  <si>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</si>
  <si>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</si>
  <si>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</si>
  <si>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</si>
  <si>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</si>
  <si>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</si>
  <si>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</si>
  <si>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</si>
  <si>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</si>
  <si>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</si>
  <si>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</si>
  <si>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</si>
  <si>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</si>
  <si>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</si>
  <si>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</si>
  <si>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</si>
  <si>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</si>
  <si>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</si>
  <si>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</si>
  <si>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</si>
  <si>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</si>
  <si>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</si>
  <si>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</si>
  <si>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</si>
  <si>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</si>
  <si>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</si>
  <si>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</si>
  <si>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</si>
  <si>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</si>
  <si>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</si>
  <si>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</si>
  <si>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</si>
  <si>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</si>
  <si>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</si>
  <si>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</si>
  <si>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</si>
  <si>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</si>
  <si>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</si>
  <si>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</si>
  <si>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</si>
  <si>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</si>
  <si>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</si>
  <si>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</si>
  <si>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</si>
  <si>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</si>
  <si>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</si>
  <si>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</si>
  <si>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</si>
  <si>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</si>
  <si>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</si>
  <si>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</si>
  <si>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</si>
  <si>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</si>
  <si>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</si>
  <si>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</si>
  <si>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</si>
  <si>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</si>
  <si>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</si>
  <si>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</si>
  <si>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</si>
  <si>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</si>
  <si>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</si>
  <si>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</si>
  <si>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</si>
  <si>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</si>
  <si>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</si>
  <si>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</si>
  <si>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</si>
  <si>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</si>
  <si>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</si>
  <si>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</si>
  <si>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</si>
  <si>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</si>
  <si>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</si>
  <si>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</si>
  <si>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</si>
  <si>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</si>
  <si>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</si>
  <si>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</si>
  <si>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</si>
  <si>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</si>
  <si>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</si>
  <si>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</si>
  <si>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</si>
  <si>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</si>
  <si>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</si>
  <si>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</si>
  <si>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</si>
  <si>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</si>
  <si>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</si>
  <si>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</si>
  <si>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</si>
  <si>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</si>
  <si>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</si>
  <si>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</si>
  <si>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</si>
  <si>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</si>
  <si>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</si>
  <si>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</si>
  <si>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</si>
  <si>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</si>
  <si>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</si>
  <si>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</si>
  <si>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</si>
  <si>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</si>
  <si>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</si>
  <si>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</si>
  <si>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</si>
  <si>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</si>
  <si>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</si>
  <si>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</si>
  <si>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</si>
  <si>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</si>
  <si>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</si>
  <si>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</si>
  <si>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</si>
  <si>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</si>
  <si>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</si>
  <si>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</si>
  <si>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</si>
  <si>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</si>
  <si>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</si>
  <si>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</si>
  <si>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</si>
  <si>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</si>
  <si>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</si>
  <si>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</si>
  <si>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</si>
  <si>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</si>
  <si>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</si>
  <si>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</si>
  <si>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</si>
  <si>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</si>
  <si>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</si>
  <si>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</si>
  <si>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</si>
  <si>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</si>
  <si>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</si>
  <si>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</si>
  <si>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</si>
  <si>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</si>
  <si>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</si>
  <si>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</si>
  <si>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</si>
  <si>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</si>
  <si>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</si>
  <si>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</si>
  <si>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</si>
  <si>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</si>
  <si>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</si>
  <si>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</si>
  <si>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</si>
  <si>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</si>
  <si>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</si>
  <si>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</si>
  <si>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</si>
  <si>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</si>
  <si>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</si>
  <si>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</si>
  <si>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</si>
  <si>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</si>
  <si>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</si>
  <si>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</si>
  <si>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</si>
  <si>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</si>
  <si>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</si>
  <si>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</si>
  <si>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</si>
  <si>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</si>
  <si>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</si>
  <si>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</si>
  <si>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</si>
  <si>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</si>
  <si>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</si>
  <si>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</si>
  <si>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</si>
  <si>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</si>
  <si>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</si>
  <si>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</si>
  <si>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</si>
  <si>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</si>
  <si>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</si>
  <si>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</si>
  <si>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</si>
  <si>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</si>
  <si>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</si>
  <si>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</si>
  <si>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</si>
  <si>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</si>
  <si>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</si>
  <si>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</si>
  <si>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</si>
  <si>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</si>
  <si>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</si>
  <si>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</si>
  <si>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</si>
  <si>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</si>
  <si>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</si>
  <si>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</si>
  <si>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</si>
  <si>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</si>
  <si>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</si>
  <si>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</si>
  <si>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</si>
  <si>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</si>
  <si>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</si>
  <si>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</si>
  <si>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</si>
  <si>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</si>
  <si>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</si>
  <si>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</si>
  <si>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</si>
  <si>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</si>
  <si>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</si>
  <si>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</si>
  <si>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</si>
  <si>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</si>
  <si>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</si>
  <si>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</si>
  <si>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</si>
  <si>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</si>
  <si>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</si>
  <si>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</si>
  <si>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</si>
  <si>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</si>
  <si>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</si>
  <si>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</si>
  <si>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</si>
  <si>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</si>
  <si>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</si>
  <si>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</si>
  <si>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</si>
  <si>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</si>
  <si>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</si>
  <si>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</si>
  <si>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</si>
  <si>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</si>
  <si>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</si>
  <si>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</si>
  <si>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</si>
  <si>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</si>
  <si>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</si>
  <si>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</si>
  <si>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</si>
  <si>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</si>
  <si>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</si>
  <si>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</si>
  <si>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</si>
  <si>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</si>
  <si>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</si>
  <si>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</si>
  <si>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</si>
  <si>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</si>
  <si>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</si>
  <si>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</si>
  <si>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</si>
  <si>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</si>
  <si>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</si>
  <si>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</si>
  <si>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</si>
  <si>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</si>
  <si>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</si>
  <si>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</si>
  <si>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</si>
  <si>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</si>
  <si>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</si>
  <si>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</si>
  <si>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</si>
  <si>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</si>
  <si>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</si>
  <si>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</si>
  <si>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</si>
  <si>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</si>
  <si>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Залишок
на 24.02.2023</t>
  </si>
  <si>
    <t>202ЦДБСК  Фармацевт 3</t>
  </si>
  <si>
    <t>^</t>
  </si>
  <si>
    <t xml:space="preserve">Імуран,табл.,по 50мг по 25табл.у бліст.по 4 бліст.в коробці.(№ТР- 349 від  24.10.2022р) </t>
  </si>
  <si>
    <t>табл</t>
  </si>
  <si>
    <t>11,46</t>
  </si>
  <si>
    <t xml:space="preserve">Адваграф капсули ї по 0,5 мг   нак.№ ТР- 170 від 13.06.22 </t>
  </si>
  <si>
    <t>капс</t>
  </si>
  <si>
    <t>15,10</t>
  </si>
  <si>
    <t xml:space="preserve">Адваграф капсули ї по 1,0 мг   нак.№ ТР- 170 від 13.06.22 </t>
  </si>
  <si>
    <t>30,19</t>
  </si>
  <si>
    <t xml:space="preserve">Адваграф капсули ї по 5,0 мг   нак.№ ТР- 170 від 13.06.22 </t>
  </si>
  <si>
    <t>132,60</t>
  </si>
  <si>
    <t xml:space="preserve">Адваграф капсули пролонгованої дії по 0,5 мг  (№15 від 04.04.2022р.) </t>
  </si>
  <si>
    <t>17,74</t>
  </si>
  <si>
    <t xml:space="preserve">Адваграф капсули пролонгованої дії по 0,5 мг  (№2 від 05.07.2022р.) </t>
  </si>
  <si>
    <t>18,96</t>
  </si>
  <si>
    <t xml:space="preserve">Адваграф капсули пролонгованої дії по 1 мг  (№2 від 05.07.2022р.) </t>
  </si>
  <si>
    <t>37,93</t>
  </si>
  <si>
    <t xml:space="preserve">Адваграф капсули пролонгованої дії по 3 мг  (№2 від 05 07 2022р.) </t>
  </si>
  <si>
    <t>101,05</t>
  </si>
  <si>
    <t xml:space="preserve">Актемра 162мг/0,9 мл  (№ 14536 від 13.12.2022р.) </t>
  </si>
  <si>
    <t>шт</t>
  </si>
  <si>
    <t>7533,36</t>
  </si>
  <si>
    <t xml:space="preserve">Бетаферон ліз.пор.д/ін по0,3мг(9,6млн МО)з розч. (№13217 від 22.11.2022р.) </t>
  </si>
  <si>
    <t>флак,</t>
  </si>
  <si>
    <t xml:space="preserve">Бетаферон ліз.пор.д/ін по0,3мг(9,6млн МО)з розч. №8396 від (19.04.2022р.) </t>
  </si>
  <si>
    <t>518,07</t>
  </si>
  <si>
    <t xml:space="preserve">Бетфер-1а ПЛЮС, роз..д/ін по (6млн.МО) № 15667 від 10.01.23 </t>
  </si>
  <si>
    <t xml:space="preserve">Бланк для забору та транспорт.зразків крові на основі фільтр.паперу 903(№14722 від 07.12.22р) </t>
  </si>
  <si>
    <t>шт.</t>
  </si>
  <si>
    <t>21,17</t>
  </si>
  <si>
    <t xml:space="preserve">Валганцикловір 450,0 мг (нак. №30 від 01.12.22р.) </t>
  </si>
  <si>
    <t>таб</t>
  </si>
  <si>
    <t>93,42</t>
  </si>
  <si>
    <t xml:space="preserve">Глатирамеру ацетат-віста р-н для ін"єкцій,20 мг/мл по 1мл №28 (2084 від 12.05.21р) </t>
  </si>
  <si>
    <t>шпр</t>
  </si>
  <si>
    <t>229,91</t>
  </si>
  <si>
    <t xml:space="preserve">Глатирамеру ацетат-віста р-н для ін"єкцій,20 мг/мл по 1мл №28 (9487 від 12.07.22) </t>
  </si>
  <si>
    <t>214,76</t>
  </si>
  <si>
    <t xml:space="preserve">Глатирамеру ацетат-віста р-н для ін"єкцій,40 мг/мл по 1мл №12 (№10307 від 19.07.22р) </t>
  </si>
  <si>
    <t>280,87</t>
  </si>
  <si>
    <t xml:space="preserve">Глатирамеру ацетат-віста р-н для ін"єкцій,40 мг/мл по 1мл №12 (№12608 від 25.10.22р) </t>
  </si>
  <si>
    <t>361,13</t>
  </si>
  <si>
    <t xml:space="preserve">Екворал капсули м"які по 100 мг ,по 10капсул у блістері;по 5 блістерів*/ у коробці  нак.№ТР-384 від 21.11.22р </t>
  </si>
  <si>
    <t>уп.</t>
  </si>
  <si>
    <t>1006,47</t>
  </si>
  <si>
    <t xml:space="preserve">Екворал капсули м"які по 100 мг ,по 10капсул у блістері;по 5 блістерів*/ у коробці  нак.№ТР-408 від 21.11.22р </t>
  </si>
  <si>
    <t>1175,84</t>
  </si>
  <si>
    <t xml:space="preserve">Екворал капсули м"які по 25 мг,по 10капсул у блістері;по 5 блістерів** у коробці  нак.№ТР-384 від 21.11.22 </t>
  </si>
  <si>
    <t>301,94</t>
  </si>
  <si>
    <t xml:space="preserve">Екворал капсули м"які по 50 мг ,по 10капсул у блістері;по 5 блістерів*/ у коробці  нак.№ТР-384 від 21.11.22р </t>
  </si>
  <si>
    <t>503,24</t>
  </si>
  <si>
    <t xml:space="preserve">Екворал капсули м"які по 50 мг ,по 10капсул у блістері;по 5 блістерів*/ у коробці  нак.№ТР-408 від 21.11.22р </t>
  </si>
  <si>
    <t>587,92</t>
  </si>
  <si>
    <t xml:space="preserve">Енварсус,таб.по 1 мг,по 10таб. у блістері№30 (№ ТР-292 від 03.10.2022р.) </t>
  </si>
  <si>
    <t>56,61</t>
  </si>
  <si>
    <t xml:space="preserve">Креон 25000,капсули по 300мг,по10кап. у бл., по 2 бл в карт короб (№12914від 22.11.2022р) </t>
  </si>
  <si>
    <t>9,38</t>
  </si>
  <si>
    <t xml:space="preserve">Міфортик  180 мг №120 (№ ТР- 101  від 23.01.23 </t>
  </si>
  <si>
    <t>уп</t>
  </si>
  <si>
    <t>763,41</t>
  </si>
  <si>
    <t xml:space="preserve">Міфортик  180 мг №120 (№ ТР- 59 від 16.01.23 </t>
  </si>
  <si>
    <t>891,88</t>
  </si>
  <si>
    <t xml:space="preserve">Міфортик  180 мг №120 (№ ТР-452 від 12.12.22р.) </t>
  </si>
  <si>
    <t xml:space="preserve">Програф по 0,5мг     № ТР-196  від 13.06.2022р. </t>
  </si>
  <si>
    <t>5,29</t>
  </si>
  <si>
    <t xml:space="preserve">Програф по 1,0мг     № ТР-196  від 13.06.2022р. </t>
  </si>
  <si>
    <t>10,58</t>
  </si>
  <si>
    <t xml:space="preserve">Пульмозим р-н для інгаляцій 2,5 мг/2,5 мл по 2,5мл в амп.№6 (№12418 від 19.10.22р.) </t>
  </si>
  <si>
    <t>амп</t>
  </si>
  <si>
    <t>409,33</t>
  </si>
  <si>
    <t xml:space="preserve">Пульмозим р-н для інгаляцій 2,5 мг/2,5 мл по 2,5мл в амп.№6 (№13824 від 06.12.22р.) </t>
  </si>
  <si>
    <t xml:space="preserve">Сімпоні р-н для ін"єкцій 100мг/мл по 0,5 мл розчину(П-16470 від 24.01.2023р) </t>
  </si>
  <si>
    <t>15307,20</t>
  </si>
  <si>
    <t xml:space="preserve">Сандімун  неорал (Циклоспорин )капсули м"які по  100мг (№ ТР-101 від 23.01.2023р.) </t>
  </si>
  <si>
    <t>упак</t>
  </si>
  <si>
    <t>692,45</t>
  </si>
  <si>
    <t xml:space="preserve">Сандімун  неорал (Циклоспорин )капсули м"які по  100мг (№ ТР-59 від 16.01.2023р.) </t>
  </si>
  <si>
    <t>808,98</t>
  </si>
  <si>
    <t xml:space="preserve">Сандімун  неорал (Циклоспорин )капсули м"які по  25мг (№ ТР-101 від 23.01.2023р.) </t>
  </si>
  <si>
    <t>211,36</t>
  </si>
  <si>
    <t xml:space="preserve">Сандімун  неорал (Циклоспорин )капсули м"які по  25мг (№ ТР-59 від 16.01.2023р.) </t>
  </si>
  <si>
    <t>246,93</t>
  </si>
  <si>
    <t xml:space="preserve">Сандімун  неорал (Циклоспорин )капсули м"які по  50мг (№ ТР-101 від 23.01.2023р.) </t>
  </si>
  <si>
    <t>365,85</t>
  </si>
  <si>
    <t xml:space="preserve">Сандімун  неорал (Циклоспорин )капсули м"які по  50мг (№ ТР-59 від 16.01.2023р.) </t>
  </si>
  <si>
    <t>427,42</t>
  </si>
  <si>
    <t xml:space="preserve">Селлсепт капс.по 250 мг.(ТР-244 від 15.08.2022р.) </t>
  </si>
  <si>
    <t>13,96</t>
  </si>
  <si>
    <t xml:space="preserve">Селлсепт капс.по 250 мг.(ТР-266 від 15.08.2022р.) </t>
  </si>
  <si>
    <t>16,31</t>
  </si>
  <si>
    <t xml:space="preserve">Сертикан / Еверолімус/табл.по 0,75 мг  №60  накл. № ТР-101 від 23.01.23 </t>
  </si>
  <si>
    <t>5068,67</t>
  </si>
  <si>
    <t xml:space="preserve">Система для контролю рівня глюкози в крові  Аку-Чек Інстант   нак.№ К-35845 від 16.11.22 </t>
  </si>
  <si>
    <t xml:space="preserve">Система для контролю рівня глюкози в крові  нак.№35245 від 09.08.22 </t>
  </si>
  <si>
    <t>2,01</t>
  </si>
  <si>
    <t xml:space="preserve">Система для контролю рівня глюкози у крові  Акку-Чек інстант, Нак.№К-36012 від 10.01.23 </t>
  </si>
  <si>
    <t xml:space="preserve">Солу-Медрол по 1000 мг 1фл  (№ 17098 від 31.01.23р.) </t>
  </si>
  <si>
    <t>451,98</t>
  </si>
  <si>
    <t xml:space="preserve">Солу-Медрол по 1000 мг 1фл  (№ 8963 від 24.05.22р.) </t>
  </si>
  <si>
    <t>367,20</t>
  </si>
  <si>
    <t xml:space="preserve">Тест-смужки Акку -Чек  інстант 50 шт. кат.номер 07819382134  нак.№ К-36010 від 10.01.23 </t>
  </si>
  <si>
    <t xml:space="preserve">Тест-смужки Акку -Чек  інстант 50 шт. кат.номер 07819382134  нак.№ К-36014 від 10.01.23 </t>
  </si>
  <si>
    <t xml:space="preserve">Тест-смужки Акку -Чек  інстант 50 шт. кат.номер 07819382134  нак.№ К-36064 від 23.01.23 </t>
  </si>
  <si>
    <t xml:space="preserve">ФКУ Анамікс Інфант №6477 від 23.09.02021р. </t>
  </si>
  <si>
    <t>бан</t>
  </si>
  <si>
    <t>992,88</t>
  </si>
  <si>
    <t xml:space="preserve">Хайрімоз 20 мг р-н для ін"єкцій, 20мг 0,4 мл розчину у попередньо заповненому шприці.№2   нак.№14936 від 10.01.23 </t>
  </si>
  <si>
    <t xml:space="preserve">Хайрімоз 20 мг р-н для ін"єкцій, 20мг 0,4 мл розчину у попередньо заповненому шприці.№2 (№16231 від 24 01.2023р.) </t>
  </si>
  <si>
    <t>1493,30</t>
  </si>
  <si>
    <t>202ЦДБСК  Фармацевт.склад</t>
  </si>
  <si>
    <t xml:space="preserve">Імуноглобулін Антирезус людини р-н для ін"єкцій,1500 мо(300мкг імуноглобуліну) по 2 мл в ампулі (№1432 від 29.03.2021р) </t>
  </si>
  <si>
    <t>719,42</t>
  </si>
  <si>
    <t xml:space="preserve">Імуноглобулін Антирезус людини р-н для ін"єкцій,1500 мо(300мкг імуноглобуліну) по 2 мл в ампулі (№5028 від 15.11.2021р) </t>
  </si>
  <si>
    <t xml:space="preserve">Альдуразим концентрат для р-ну для інфузій,100од/мл,№1 по5 мл у фл. (№ 9232 від 08.06.2022р.) </t>
  </si>
  <si>
    <t>фл</t>
  </si>
  <si>
    <t>14014,85</t>
  </si>
  <si>
    <t>14014,86</t>
  </si>
  <si>
    <t xml:space="preserve">Альдуразим концентрат для р-ну для інфузій,100од/мл,№1 по5 мл у фл. (№8209 від 12.04.2022р.) </t>
  </si>
  <si>
    <t xml:space="preserve">Антикоагулянт цитрату декстрози р-н А (АЦД -А),пакети 500мл </t>
  </si>
  <si>
    <t xml:space="preserve">Атропін р-н для ін"єкцій 1 мг/мл по 1 мл в амп. №10 (№7498 від 14.03.2022р) </t>
  </si>
  <si>
    <t xml:space="preserve">Біовен моно р-н для інфузій 10% по 100 мл у фл. і ( 376 від 08.11.22) дит.лік </t>
  </si>
  <si>
    <t>12887,36</t>
  </si>
  <si>
    <t xml:space="preserve">Витратні матеріали  для  інфузійного насосу SYS-6010А системи для внутрішньовенних інфузій (№ 20 від 19.09.2022р) </t>
  </si>
  <si>
    <t>48,67</t>
  </si>
  <si>
    <t xml:space="preserve">Витратні матеріали  для  шприцевого насосу SYS-50 подовжувач,придатний до використання зі шприцевим насосом SYS-50 (№ 20 від 19.09.2022р) </t>
  </si>
  <si>
    <t>16,83</t>
  </si>
  <si>
    <t xml:space="preserve">Витратні матеріали  для  шприцевого насосу SYS-50 шприц,придатний до використання зі шприцевим насосом SYS-50 (№ 20 від 19.09.2022р) </t>
  </si>
  <si>
    <t>8,79</t>
  </si>
  <si>
    <t xml:space="preserve">Витратні матеріали  для отоскопу/офтальмоскопу Reusable Tips </t>
  </si>
  <si>
    <t>349,28</t>
  </si>
  <si>
    <t xml:space="preserve">Витратні матеріали для аспріратора  (відсмоктувача): адаптер для аспіраційного катетера (10шт./уп.) </t>
  </si>
  <si>
    <t>1469,48</t>
  </si>
  <si>
    <t xml:space="preserve">Витратні матеріали для аспріратора  (відсмоктувача): аерозольний фільтр для  LSU </t>
  </si>
  <si>
    <t>372,40</t>
  </si>
  <si>
    <t xml:space="preserve">Витратні матеріали для аспріратора  (відсмоктувача): багаторазова каністра для  LSU </t>
  </si>
  <si>
    <t>1835,15</t>
  </si>
  <si>
    <t xml:space="preserve">Витратні матеріали для аспріратора  (відсмоктувача): всмоктуюча трубка wo/наконечник LPSU,150см </t>
  </si>
  <si>
    <t>1103,77</t>
  </si>
  <si>
    <t xml:space="preserve">Витратні матеріали для приладу для реанімації: впускний клапан резервуара (№20 від 16.09.2022р) </t>
  </si>
  <si>
    <t>1946,81</t>
  </si>
  <si>
    <t xml:space="preserve">Витратні матеріали для приладу для реанімації: клапан пацієнта (№20 від 16.09.2022р) </t>
  </si>
  <si>
    <t>1741,93</t>
  </si>
  <si>
    <t xml:space="preserve">Витратні матеріали для приладу для реанімації:губний клапан (№20 від 16.09.2022р) </t>
  </si>
  <si>
    <t>630,24</t>
  </si>
  <si>
    <t xml:space="preserve">Витратні матеріали для приладу для реанімації:кисневий резервуар 0,6 л. (№20 від 16.09.2022р) </t>
  </si>
  <si>
    <t>600,99</t>
  </si>
  <si>
    <t xml:space="preserve">Витратні матеріали для приладу для реанімації:кисневий резервуар 2,6 л. (№20 від 16.09.2022р) </t>
  </si>
  <si>
    <t>454,71</t>
  </si>
  <si>
    <t xml:space="preserve">Витратні матеріали для приладу для реанімації:перехідник видиху(OD 30 мм) (№20 від 16.09.2022р) </t>
  </si>
  <si>
    <t>1156,83</t>
  </si>
  <si>
    <t xml:space="preserve">Витратні матеріали для приладу для реанімації:силіконова маска для дорослих 4-5 з багатофункціональною кришкою для маски (№20 від 16.09.2022р) </t>
  </si>
  <si>
    <t>513,22</t>
  </si>
  <si>
    <t xml:space="preserve">Гідроксіхлорохін сульфат,табл. 200мг,по 100таб. № Г-128 </t>
  </si>
  <si>
    <t>758,41</t>
  </si>
  <si>
    <t xml:space="preserve">Дитяче харчування ФКУ Анамікс Інфант (№127 від 13.10.2022р.) </t>
  </si>
  <si>
    <t>банка</t>
  </si>
  <si>
    <t>1092,30</t>
  </si>
  <si>
    <t xml:space="preserve">Дитяче харчування ФКУ Нутрі 2 Концентрат (№128 від 13.10.2022р.) </t>
  </si>
  <si>
    <t>2858,88</t>
  </si>
  <si>
    <t xml:space="preserve">Дитяче харчування ФРУ Нутрі 2 Енерджі(№129 від 13.10.2022р.) </t>
  </si>
  <si>
    <t>1494,90</t>
  </si>
  <si>
    <t xml:space="preserve">Енбрел р-н для ін"єкцій,50 мг/мл,4 попередньо наповнені ручки по 1 мл.(50мг),4 тампони зі спиртом у пластиковому контейнері;пластиковий контейнер у картонній коробці (№ЮРА-3 від 07.03.2022р) </t>
  </si>
  <si>
    <t>ручка</t>
  </si>
  <si>
    <t>3850,26</t>
  </si>
  <si>
    <t xml:space="preserve">Комплект TRIMA Accel з LRC камерою для колекції тромбоцитів ,плазми та еритроцитів . </t>
  </si>
  <si>
    <t xml:space="preserve">Контейнер з четверений пластикатний з інтергованим лейкофільтром </t>
  </si>
  <si>
    <t>к-кт</t>
  </si>
  <si>
    <t>205,49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</si>
  <si>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</si>
  <si>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</si>
  <si>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</si>
  <si>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захисту/комбінезон(багаторазовий 3,6 класу захисту) </t>
  </si>
  <si>
    <t xml:space="preserve">Моксифлоксацин таб. 400 мг №5 </t>
  </si>
  <si>
    <t>5,22</t>
  </si>
  <si>
    <t xml:space="preserve">Прилад для реанімації багаторазового використання(ручний апарат для штучної вентиляції легень)-дитячий Reusable Resuscitator-Pediatric (№20 від 16.09.2022р) </t>
  </si>
  <si>
    <t>6364,20</t>
  </si>
  <si>
    <t xml:space="preserve">Прилад для реанімації багаторазового використання(ручний апарат для штучної вентиляції легень)-дорослий Reusable Resuscitator-Adult (№20 від 16.09.2022р) </t>
  </si>
  <si>
    <t xml:space="preserve">Протез судинний в"язаний з колагеном Ra bv K.10/20 mm  x 400 mm (Д.Б.) (№114 від 08.02.2023р.) </t>
  </si>
  <si>
    <t xml:space="preserve">Резонатив р-н для ін"єкцій,625 мо/мл.по 1 мл в амп.(№ГХН-22 від 28.12.2021р.) </t>
  </si>
  <si>
    <t>1135,30</t>
  </si>
  <si>
    <t xml:space="preserve">Сандімун  неорал (Циклоспорин )капсули м"які по 100мг (№ТР-135 від 28. 03. 2022р.) </t>
  </si>
  <si>
    <t>20,01</t>
  </si>
  <si>
    <t xml:space="preserve">Сандімун  неорал (Циклоспорин )капсули м"які по 100мг (№ТР-22 від 10. 01. 2022р.) </t>
  </si>
  <si>
    <t>16,27</t>
  </si>
  <si>
    <t xml:space="preserve">Сандімун  неорал (Циклоспорин )капсули м"які по 50мг (№ТР-135 від 28. 03. 2022р.) </t>
  </si>
  <si>
    <t>11,73</t>
  </si>
  <si>
    <t xml:space="preserve">Система для контролю рівня глюкози у крові  Акку-Чек   Нак.№К-35719 від 24.10.22 </t>
  </si>
  <si>
    <t xml:space="preserve">Судинний ПТФЕ трансплантант Advanta VXT (Д.Б.) №114 від 08.02.2023р.) </t>
  </si>
  <si>
    <t xml:space="preserve">Судинний протез Dynaflo розмір 7мм*60см  (нак.№ 61 від 24.01.23р.) </t>
  </si>
  <si>
    <t>15029,22</t>
  </si>
  <si>
    <t xml:space="preserve">Судинний протез IMPRA CARBOLO з ePTFE 7-4 мм х 70 см (№60 від 24.01.23р.) </t>
  </si>
  <si>
    <t>15675,56</t>
  </si>
  <si>
    <t xml:space="preserve">Тест-смужки Акку -Чек  інстант 50 шт. кат.номер 07819382134  нак.№ К-35846 від 16.11.22 </t>
  </si>
  <si>
    <t xml:space="preserve">Тест-смужки Акку -Чек  інстант 50 шт. нак.№ К-35224. </t>
  </si>
  <si>
    <t xml:space="preserve">Тест-смужки для контролю рівня глюкози у крові  Акку-Чек Інстант нак.(К- 35305 від 13.09.22,К-35602 від 03.10.22р,К-35655 від 24.10.2022р.) </t>
  </si>
  <si>
    <t xml:space="preserve">Томогексол р-н для ін.350мг/йоду мл. по 50мл. нак.№ 764 від 28.11.22 </t>
  </si>
  <si>
    <t xml:space="preserve">Ультравіст   370 мг/мл 100,0   нак.№764 від 28.11.22 </t>
  </si>
  <si>
    <t>420,79</t>
  </si>
  <si>
    <t xml:space="preserve">Фрелсі 2,5 мг/0,5мл 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</si>
  <si>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</si>
  <si>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</si>
  <si>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</si>
  <si>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</si>
  <si>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</si>
  <si>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</si>
  <si>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</si>
  <si>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Шприц 0,5мл BD Soloshot Mini 23G </t>
  </si>
  <si>
    <t>2,71</t>
  </si>
  <si>
    <t>Черкаська обласна лікарня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</si>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</sst>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11" fillId="0" borderId="0" xfId="0" applyFont="1" applyFill="1" applyAlignment="1">
      <alignment horizontal="centerContinuous"/>
    </xf>
    <xf numFmtId="0" fontId="12" fillId="0" borderId="0" xfId="0" applyFont="1" applyFill="1" applyAlignment="1">
      <alignment horizontal="centerContinuous"/>
    </xf>
    <xf numFmtId="0" fontId="12" fillId="0" borderId="0" xfId="0" applyFont="1" applyFill="1"/>
    <xf numFmtId="0" fontId="13" fillId="0" borderId="0" xfId="0" applyFont="1" applyFill="1" applyAlignment="1">
      <alignment horizontal="centerContinuous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0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21" customWidth="1"/>
    <col min="3" max="3" width="7.6640625" customWidth="1"/>
    <col min="4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90" customFormat="1" ht="17.399999999999999" x14ac:dyDescent="0.3">
      <c r="A1" s="88" t="s">
        <v>504</v>
      </c>
      <c r="B1" s="89"/>
      <c r="C1" s="89"/>
      <c r="D1" s="89"/>
      <c r="E1" s="89"/>
      <c r="F1" s="89"/>
      <c r="G1" s="89"/>
    </row>
    <row r="2" spans="1:16" s="90" customFormat="1" ht="18" x14ac:dyDescent="0.35">
      <c r="A2" s="91" t="s">
        <v>503</v>
      </c>
      <c r="B2" s="91"/>
      <c r="C2" s="91"/>
      <c r="D2" s="91"/>
      <c r="E2" s="91"/>
      <c r="F2" s="91"/>
      <c r="G2" s="91"/>
    </row>
    <row r="3" spans="1:16" s="17" customFormat="1" ht="16.5" customHeight="1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98" t="s">
        <v>139</v>
      </c>
      <c r="B4" s="92" t="s">
        <v>32</v>
      </c>
      <c r="C4" s="103" t="s">
        <v>141</v>
      </c>
      <c r="D4" s="92" t="s">
        <v>142</v>
      </c>
      <c r="E4" s="92" t="s">
        <v>293</v>
      </c>
      <c r="F4" s="92"/>
      <c r="G4" s="93" t="s">
        <v>146</v>
      </c>
    </row>
    <row r="5" spans="1:16" s="17" customFormat="1" ht="13.2" x14ac:dyDescent="0.25">
      <c r="A5" s="99"/>
      <c r="B5" s="101"/>
      <c r="C5" s="104"/>
      <c r="D5" s="101"/>
      <c r="E5" s="96" t="s">
        <v>147</v>
      </c>
      <c r="F5" s="96" t="s">
        <v>148</v>
      </c>
      <c r="G5" s="94"/>
    </row>
    <row r="6" spans="1:16" s="17" customFormat="1" ht="13.8" thickBot="1" x14ac:dyDescent="0.3">
      <c r="A6" s="100"/>
      <c r="B6" s="102"/>
      <c r="C6" s="105"/>
      <c r="D6" s="102"/>
      <c r="E6" s="97"/>
      <c r="F6" s="97"/>
      <c r="G6" s="95"/>
    </row>
    <row r="7" spans="1:16" s="24" customFormat="1" ht="15" customHeight="1" thickBot="1" x14ac:dyDescent="0.3">
      <c r="A7" s="85" t="s">
        <v>294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295</v>
      </c>
    </row>
    <row r="9" spans="1:16" s="26" customFormat="1" ht="52.8" x14ac:dyDescent="0.25">
      <c r="A9" s="70">
        <v>1</v>
      </c>
      <c r="B9" s="72" t="s">
        <v>296</v>
      </c>
      <c r="C9" s="73" t="s">
        <v>297</v>
      </c>
      <c r="D9" s="74" t="s">
        <v>298</v>
      </c>
      <c r="E9" s="75">
        <v>300</v>
      </c>
      <c r="F9" s="74">
        <v>3439.3500000000004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6" si="0">E9</f>
        <v>300</v>
      </c>
      <c r="O9" s="25">
        <f t="shared" si="0"/>
        <v>3439.3500000000004</v>
      </c>
    </row>
    <row r="10" spans="1:16" s="26" customFormat="1" ht="39.6" x14ac:dyDescent="0.25">
      <c r="A10" s="70">
        <v>2</v>
      </c>
      <c r="B10" s="72" t="s">
        <v>299</v>
      </c>
      <c r="C10" s="73" t="s">
        <v>300</v>
      </c>
      <c r="D10" s="74" t="s">
        <v>301</v>
      </c>
      <c r="E10" s="75">
        <v>384</v>
      </c>
      <c r="F10" s="74">
        <v>5797.2800000000007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384</v>
      </c>
      <c r="O10" s="25">
        <f t="shared" si="0"/>
        <v>5797.2800000000007</v>
      </c>
    </row>
    <row r="11" spans="1:16" s="26" customFormat="1" ht="39.6" x14ac:dyDescent="0.25">
      <c r="A11" s="70">
        <v>3</v>
      </c>
      <c r="B11" s="72" t="s">
        <v>302</v>
      </c>
      <c r="C11" s="73" t="s">
        <v>300</v>
      </c>
      <c r="D11" s="74" t="s">
        <v>303</v>
      </c>
      <c r="E11" s="75">
        <v>400</v>
      </c>
      <c r="F11" s="74">
        <v>12077.69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400</v>
      </c>
      <c r="O11" s="25">
        <f t="shared" si="0"/>
        <v>12077.69</v>
      </c>
    </row>
    <row r="12" spans="1:16" s="26" customFormat="1" ht="39.6" x14ac:dyDescent="0.25">
      <c r="A12" s="70">
        <v>4</v>
      </c>
      <c r="B12" s="72" t="s">
        <v>304</v>
      </c>
      <c r="C12" s="73" t="s">
        <v>300</v>
      </c>
      <c r="D12" s="74" t="s">
        <v>305</v>
      </c>
      <c r="E12" s="75">
        <v>250</v>
      </c>
      <c r="F12" s="74">
        <v>33150.65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250</v>
      </c>
      <c r="O12" s="25">
        <f t="shared" si="0"/>
        <v>33150.65</v>
      </c>
    </row>
    <row r="13" spans="1:16" s="26" customFormat="1" ht="52.8" x14ac:dyDescent="0.25">
      <c r="A13" s="70">
        <v>5</v>
      </c>
      <c r="B13" s="72" t="s">
        <v>306</v>
      </c>
      <c r="C13" s="73" t="s">
        <v>300</v>
      </c>
      <c r="D13" s="74" t="s">
        <v>307</v>
      </c>
      <c r="E13" s="75">
        <v>50</v>
      </c>
      <c r="F13" s="74">
        <v>886.90000000000009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50</v>
      </c>
      <c r="O13" s="25">
        <f t="shared" si="0"/>
        <v>886.90000000000009</v>
      </c>
    </row>
    <row r="14" spans="1:16" s="26" customFormat="1" ht="52.8" x14ac:dyDescent="0.25">
      <c r="A14" s="70">
        <v>6</v>
      </c>
      <c r="B14" s="72" t="s">
        <v>308</v>
      </c>
      <c r="C14" s="73" t="s">
        <v>300</v>
      </c>
      <c r="D14" s="74" t="s">
        <v>309</v>
      </c>
      <c r="E14" s="75">
        <v>567</v>
      </c>
      <c r="F14" s="74">
        <v>10750.32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567</v>
      </c>
      <c r="O14" s="25">
        <f t="shared" si="0"/>
        <v>10750.32</v>
      </c>
    </row>
    <row r="15" spans="1:16" s="26" customFormat="1" ht="52.8" x14ac:dyDescent="0.25">
      <c r="A15" s="70">
        <v>7</v>
      </c>
      <c r="B15" s="72" t="s">
        <v>310</v>
      </c>
      <c r="C15" s="73" t="s">
        <v>300</v>
      </c>
      <c r="D15" s="74" t="s">
        <v>311</v>
      </c>
      <c r="E15" s="75">
        <v>1367</v>
      </c>
      <c r="F15" s="74">
        <v>51850.310000000005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1367</v>
      </c>
      <c r="O15" s="25">
        <f t="shared" si="0"/>
        <v>51850.310000000005</v>
      </c>
    </row>
    <row r="16" spans="1:16" s="26" customFormat="1" ht="52.8" x14ac:dyDescent="0.25">
      <c r="A16" s="70">
        <v>8</v>
      </c>
      <c r="B16" s="72" t="s">
        <v>312</v>
      </c>
      <c r="C16" s="73" t="s">
        <v>300</v>
      </c>
      <c r="D16" s="74" t="s">
        <v>313</v>
      </c>
      <c r="E16" s="75">
        <v>410</v>
      </c>
      <c r="F16" s="74">
        <v>41430.5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410</v>
      </c>
      <c r="O16" s="25">
        <f t="shared" si="0"/>
        <v>41430.5</v>
      </c>
    </row>
    <row r="17" spans="1:15" s="17" customFormat="1" ht="13.5" customHeight="1" thickBot="1" x14ac:dyDescent="0.3"/>
    <row r="18" spans="1:15" s="17" customFormat="1" ht="26.25" customHeight="1" x14ac:dyDescent="0.25">
      <c r="A18" s="98" t="s">
        <v>139</v>
      </c>
      <c r="B18" s="92" t="s">
        <v>32</v>
      </c>
      <c r="C18" s="103" t="s">
        <v>141</v>
      </c>
      <c r="D18" s="92" t="s">
        <v>142</v>
      </c>
      <c r="E18" s="92" t="s">
        <v>293</v>
      </c>
      <c r="F18" s="92"/>
      <c r="G18" s="93" t="s">
        <v>146</v>
      </c>
    </row>
    <row r="19" spans="1:15" s="17" customFormat="1" ht="12.75" customHeight="1" x14ac:dyDescent="0.25">
      <c r="A19" s="99"/>
      <c r="B19" s="101"/>
      <c r="C19" s="104"/>
      <c r="D19" s="101"/>
      <c r="E19" s="96" t="s">
        <v>147</v>
      </c>
      <c r="F19" s="96" t="s">
        <v>148</v>
      </c>
      <c r="G19" s="94"/>
    </row>
    <row r="20" spans="1:15" s="17" customFormat="1" ht="13.5" customHeight="1" thickBot="1" x14ac:dyDescent="0.3">
      <c r="A20" s="100"/>
      <c r="B20" s="102"/>
      <c r="C20" s="105"/>
      <c r="D20" s="102"/>
      <c r="E20" s="97"/>
      <c r="F20" s="97"/>
      <c r="G20" s="95"/>
    </row>
    <row r="21" spans="1:15" s="26" customFormat="1" ht="39.6" x14ac:dyDescent="0.25">
      <c r="A21" s="70">
        <v>9</v>
      </c>
      <c r="B21" s="72" t="s">
        <v>314</v>
      </c>
      <c r="C21" s="73" t="s">
        <v>315</v>
      </c>
      <c r="D21" s="74" t="s">
        <v>316</v>
      </c>
      <c r="E21" s="75">
        <v>12</v>
      </c>
      <c r="F21" s="74">
        <v>90400.320000000007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N29" si="1">E21</f>
        <v>12</v>
      </c>
      <c r="O21" s="25">
        <f t="shared" ref="O21:O29" si="2">F21</f>
        <v>90400.320000000007</v>
      </c>
    </row>
    <row r="22" spans="1:15" s="26" customFormat="1" ht="52.8" x14ac:dyDescent="0.25">
      <c r="A22" s="70">
        <v>10</v>
      </c>
      <c r="B22" s="72" t="s">
        <v>317</v>
      </c>
      <c r="C22" s="73" t="s">
        <v>318</v>
      </c>
      <c r="D22" s="74">
        <v>501</v>
      </c>
      <c r="E22" s="75">
        <v>4020</v>
      </c>
      <c r="F22" s="74">
        <v>2014020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4020</v>
      </c>
      <c r="O22" s="25">
        <f t="shared" si="2"/>
        <v>2014020</v>
      </c>
    </row>
    <row r="23" spans="1:15" s="26" customFormat="1" ht="52.8" x14ac:dyDescent="0.25">
      <c r="A23" s="70">
        <v>11</v>
      </c>
      <c r="B23" s="72" t="s">
        <v>319</v>
      </c>
      <c r="C23" s="73" t="s">
        <v>318</v>
      </c>
      <c r="D23" s="74" t="s">
        <v>320</v>
      </c>
      <c r="E23" s="75">
        <v>787</v>
      </c>
      <c r="F23" s="74">
        <v>407721.09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787</v>
      </c>
      <c r="O23" s="25">
        <f t="shared" si="2"/>
        <v>407721.09</v>
      </c>
    </row>
    <row r="24" spans="1:15" s="26" customFormat="1" ht="39.6" x14ac:dyDescent="0.25">
      <c r="A24" s="70">
        <v>12</v>
      </c>
      <c r="B24" s="72" t="s">
        <v>321</v>
      </c>
      <c r="C24" s="73" t="s">
        <v>318</v>
      </c>
      <c r="D24" s="74">
        <v>1040</v>
      </c>
      <c r="E24" s="75">
        <v>378</v>
      </c>
      <c r="F24" s="74">
        <v>393120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378</v>
      </c>
      <c r="O24" s="25">
        <f t="shared" si="2"/>
        <v>393120</v>
      </c>
    </row>
    <row r="25" spans="1:15" s="26" customFormat="1" ht="79.2" x14ac:dyDescent="0.25">
      <c r="A25" s="70">
        <v>13</v>
      </c>
      <c r="B25" s="72" t="s">
        <v>322</v>
      </c>
      <c r="C25" s="73" t="s">
        <v>323</v>
      </c>
      <c r="D25" s="74" t="s">
        <v>324</v>
      </c>
      <c r="E25" s="75">
        <v>4600</v>
      </c>
      <c r="F25" s="74">
        <v>97382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4600</v>
      </c>
      <c r="O25" s="25">
        <f t="shared" si="2"/>
        <v>97382</v>
      </c>
    </row>
    <row r="26" spans="1:15" s="26" customFormat="1" ht="39.6" x14ac:dyDescent="0.25">
      <c r="A26" s="70">
        <v>14</v>
      </c>
      <c r="B26" s="72" t="s">
        <v>325</v>
      </c>
      <c r="C26" s="73" t="s">
        <v>326</v>
      </c>
      <c r="D26" s="74" t="s">
        <v>327</v>
      </c>
      <c r="E26" s="75">
        <v>300</v>
      </c>
      <c r="F26" s="74">
        <v>28026.09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300</v>
      </c>
      <c r="O26" s="25">
        <f t="shared" si="2"/>
        <v>28026.09</v>
      </c>
    </row>
    <row r="27" spans="1:15" s="26" customFormat="1" ht="66" x14ac:dyDescent="0.25">
      <c r="A27" s="70">
        <v>15</v>
      </c>
      <c r="B27" s="72" t="s">
        <v>328</v>
      </c>
      <c r="C27" s="73" t="s">
        <v>329</v>
      </c>
      <c r="D27" s="74" t="s">
        <v>330</v>
      </c>
      <c r="E27" s="75">
        <v>834</v>
      </c>
      <c r="F27" s="74">
        <v>191744.94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834</v>
      </c>
      <c r="O27" s="25">
        <f t="shared" si="2"/>
        <v>191744.94</v>
      </c>
    </row>
    <row r="28" spans="1:15" s="26" customFormat="1" ht="66" x14ac:dyDescent="0.25">
      <c r="A28" s="70">
        <v>16</v>
      </c>
      <c r="B28" s="72" t="s">
        <v>331</v>
      </c>
      <c r="C28" s="73" t="s">
        <v>329</v>
      </c>
      <c r="D28" s="74" t="s">
        <v>332</v>
      </c>
      <c r="E28" s="75">
        <v>84</v>
      </c>
      <c r="F28" s="74">
        <v>18039.84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84</v>
      </c>
      <c r="O28" s="25">
        <f t="shared" si="2"/>
        <v>18039.84</v>
      </c>
    </row>
    <row r="29" spans="1:15" s="26" customFormat="1" ht="66" x14ac:dyDescent="0.25">
      <c r="A29" s="70">
        <v>17</v>
      </c>
      <c r="B29" s="72" t="s">
        <v>333</v>
      </c>
      <c r="C29" s="73" t="s">
        <v>329</v>
      </c>
      <c r="D29" s="74" t="s">
        <v>334</v>
      </c>
      <c r="E29" s="75">
        <v>6000</v>
      </c>
      <c r="F29" s="74">
        <v>1685220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6000</v>
      </c>
      <c r="O29" s="25">
        <f t="shared" si="2"/>
        <v>1685220</v>
      </c>
    </row>
    <row r="30" spans="1:15" s="17" customFormat="1" ht="13.5" customHeight="1" thickBot="1" x14ac:dyDescent="0.3"/>
    <row r="31" spans="1:15" s="17" customFormat="1" ht="26.25" customHeight="1" x14ac:dyDescent="0.25">
      <c r="A31" s="98" t="s">
        <v>139</v>
      </c>
      <c r="B31" s="92" t="s">
        <v>32</v>
      </c>
      <c r="C31" s="103" t="s">
        <v>141</v>
      </c>
      <c r="D31" s="92" t="s">
        <v>142</v>
      </c>
      <c r="E31" s="92" t="s">
        <v>293</v>
      </c>
      <c r="F31" s="92"/>
      <c r="G31" s="93" t="s">
        <v>146</v>
      </c>
    </row>
    <row r="32" spans="1:15" s="17" customFormat="1" ht="12.75" customHeight="1" x14ac:dyDescent="0.25">
      <c r="A32" s="99"/>
      <c r="B32" s="101"/>
      <c r="C32" s="104"/>
      <c r="D32" s="101"/>
      <c r="E32" s="96" t="s">
        <v>147</v>
      </c>
      <c r="F32" s="96" t="s">
        <v>148</v>
      </c>
      <c r="G32" s="94"/>
    </row>
    <row r="33" spans="1:15" s="17" customFormat="1" ht="13.5" customHeight="1" thickBot="1" x14ac:dyDescent="0.3">
      <c r="A33" s="100"/>
      <c r="B33" s="102"/>
      <c r="C33" s="105"/>
      <c r="D33" s="102"/>
      <c r="E33" s="97"/>
      <c r="F33" s="97"/>
      <c r="G33" s="95"/>
    </row>
    <row r="34" spans="1:15" s="26" customFormat="1" ht="66" x14ac:dyDescent="0.25">
      <c r="A34" s="70">
        <v>18</v>
      </c>
      <c r="B34" s="72" t="s">
        <v>335</v>
      </c>
      <c r="C34" s="73" t="s">
        <v>329</v>
      </c>
      <c r="D34" s="74" t="s">
        <v>336</v>
      </c>
      <c r="E34" s="75">
        <v>1620</v>
      </c>
      <c r="F34" s="74">
        <v>585030.6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ref="N34:O40" si="3">E34</f>
        <v>1620</v>
      </c>
      <c r="O34" s="25">
        <f t="shared" si="3"/>
        <v>585030.6</v>
      </c>
    </row>
    <row r="35" spans="1:15" s="26" customFormat="1" ht="79.2" x14ac:dyDescent="0.25">
      <c r="A35" s="70">
        <v>19</v>
      </c>
      <c r="B35" s="72" t="s">
        <v>337</v>
      </c>
      <c r="C35" s="73" t="s">
        <v>338</v>
      </c>
      <c r="D35" s="74" t="s">
        <v>339</v>
      </c>
      <c r="E35" s="75">
        <v>9</v>
      </c>
      <c r="F35" s="74">
        <v>9058.23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9</v>
      </c>
      <c r="O35" s="25">
        <f t="shared" si="3"/>
        <v>9058.23</v>
      </c>
    </row>
    <row r="36" spans="1:15" s="26" customFormat="1" ht="79.2" x14ac:dyDescent="0.25">
      <c r="A36" s="70">
        <v>20</v>
      </c>
      <c r="B36" s="72" t="s">
        <v>340</v>
      </c>
      <c r="C36" s="73" t="s">
        <v>338</v>
      </c>
      <c r="D36" s="74" t="s">
        <v>341</v>
      </c>
      <c r="E36" s="75">
        <v>3</v>
      </c>
      <c r="F36" s="74">
        <v>3527.52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3</v>
      </c>
      <c r="O36" s="25">
        <f t="shared" si="3"/>
        <v>3527.52</v>
      </c>
    </row>
    <row r="37" spans="1:15" s="26" customFormat="1" ht="79.2" x14ac:dyDescent="0.25">
      <c r="A37" s="70">
        <v>21</v>
      </c>
      <c r="B37" s="72" t="s">
        <v>342</v>
      </c>
      <c r="C37" s="73" t="s">
        <v>338</v>
      </c>
      <c r="D37" s="74" t="s">
        <v>343</v>
      </c>
      <c r="E37" s="75">
        <v>6</v>
      </c>
      <c r="F37" s="74">
        <v>1811.64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6</v>
      </c>
      <c r="O37" s="25">
        <f t="shared" si="3"/>
        <v>1811.64</v>
      </c>
    </row>
    <row r="38" spans="1:15" s="26" customFormat="1" ht="79.2" x14ac:dyDescent="0.25">
      <c r="A38" s="70">
        <v>22</v>
      </c>
      <c r="B38" s="72" t="s">
        <v>344</v>
      </c>
      <c r="C38" s="73" t="s">
        <v>338</v>
      </c>
      <c r="D38" s="74" t="s">
        <v>345</v>
      </c>
      <c r="E38" s="75">
        <v>10</v>
      </c>
      <c r="F38" s="74">
        <v>5032.4000000000005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10</v>
      </c>
      <c r="O38" s="25">
        <f t="shared" si="3"/>
        <v>5032.4000000000005</v>
      </c>
    </row>
    <row r="39" spans="1:15" s="26" customFormat="1" ht="79.2" x14ac:dyDescent="0.25">
      <c r="A39" s="70">
        <v>23</v>
      </c>
      <c r="B39" s="72" t="s">
        <v>346</v>
      </c>
      <c r="C39" s="73" t="s">
        <v>338</v>
      </c>
      <c r="D39" s="74" t="s">
        <v>347</v>
      </c>
      <c r="E39" s="75">
        <v>3</v>
      </c>
      <c r="F39" s="74">
        <v>1763.76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3</v>
      </c>
      <c r="O39" s="25">
        <f t="shared" si="3"/>
        <v>1763.76</v>
      </c>
    </row>
    <row r="40" spans="1:15" s="26" customFormat="1" ht="52.8" x14ac:dyDescent="0.25">
      <c r="A40" s="70">
        <v>24</v>
      </c>
      <c r="B40" s="72" t="s">
        <v>348</v>
      </c>
      <c r="C40" s="73" t="s">
        <v>326</v>
      </c>
      <c r="D40" s="74" t="s">
        <v>349</v>
      </c>
      <c r="E40" s="75">
        <v>1560</v>
      </c>
      <c r="F40" s="74">
        <v>88318.040000000008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1560</v>
      </c>
      <c r="O40" s="25">
        <f t="shared" si="3"/>
        <v>88318.040000000008</v>
      </c>
    </row>
    <row r="41" spans="1:15" s="17" customFormat="1" ht="13.5" customHeight="1" thickBot="1" x14ac:dyDescent="0.3"/>
    <row r="42" spans="1:15" s="17" customFormat="1" ht="26.25" customHeight="1" x14ac:dyDescent="0.25">
      <c r="A42" s="98" t="s">
        <v>139</v>
      </c>
      <c r="B42" s="92" t="s">
        <v>32</v>
      </c>
      <c r="C42" s="103" t="s">
        <v>141</v>
      </c>
      <c r="D42" s="92" t="s">
        <v>142</v>
      </c>
      <c r="E42" s="92" t="s">
        <v>293</v>
      </c>
      <c r="F42" s="92"/>
      <c r="G42" s="93" t="s">
        <v>146</v>
      </c>
    </row>
    <row r="43" spans="1:15" s="17" customFormat="1" ht="12.75" customHeight="1" x14ac:dyDescent="0.25">
      <c r="A43" s="99"/>
      <c r="B43" s="101"/>
      <c r="C43" s="104"/>
      <c r="D43" s="101"/>
      <c r="E43" s="96" t="s">
        <v>147</v>
      </c>
      <c r="F43" s="96" t="s">
        <v>148</v>
      </c>
      <c r="G43" s="94"/>
    </row>
    <row r="44" spans="1:15" s="17" customFormat="1" ht="13.5" customHeight="1" thickBot="1" x14ac:dyDescent="0.3">
      <c r="A44" s="100"/>
      <c r="B44" s="102"/>
      <c r="C44" s="105"/>
      <c r="D44" s="102"/>
      <c r="E44" s="97"/>
      <c r="F44" s="97"/>
      <c r="G44" s="95"/>
    </row>
    <row r="45" spans="1:15" s="26" customFormat="1" ht="66" x14ac:dyDescent="0.25">
      <c r="A45" s="70">
        <v>25</v>
      </c>
      <c r="B45" s="72" t="s">
        <v>350</v>
      </c>
      <c r="C45" s="73" t="s">
        <v>300</v>
      </c>
      <c r="D45" s="74" t="s">
        <v>351</v>
      </c>
      <c r="E45" s="75">
        <v>7420</v>
      </c>
      <c r="F45" s="74">
        <v>69599.600000000006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ref="N45:N54" si="4">E45</f>
        <v>7420</v>
      </c>
      <c r="O45" s="25">
        <f t="shared" ref="O45:O54" si="5">F45</f>
        <v>69599.600000000006</v>
      </c>
    </row>
    <row r="46" spans="1:15" s="26" customFormat="1" ht="39.6" x14ac:dyDescent="0.25">
      <c r="A46" s="70">
        <v>26</v>
      </c>
      <c r="B46" s="72" t="s">
        <v>352</v>
      </c>
      <c r="C46" s="73" t="s">
        <v>353</v>
      </c>
      <c r="D46" s="74" t="s">
        <v>354</v>
      </c>
      <c r="E46" s="75">
        <v>479</v>
      </c>
      <c r="F46" s="74">
        <v>365673.39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479</v>
      </c>
      <c r="O46" s="25">
        <f t="shared" si="5"/>
        <v>365673.39</v>
      </c>
    </row>
    <row r="47" spans="1:15" s="26" customFormat="1" ht="39.6" x14ac:dyDescent="0.25">
      <c r="A47" s="70">
        <v>27</v>
      </c>
      <c r="B47" s="72" t="s">
        <v>355</v>
      </c>
      <c r="C47" s="73" t="s">
        <v>353</v>
      </c>
      <c r="D47" s="74" t="s">
        <v>356</v>
      </c>
      <c r="E47" s="75">
        <v>11</v>
      </c>
      <c r="F47" s="74">
        <v>9810.68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11</v>
      </c>
      <c r="O47" s="25">
        <f t="shared" si="5"/>
        <v>9810.68</v>
      </c>
    </row>
    <row r="48" spans="1:15" s="26" customFormat="1" ht="39.6" x14ac:dyDescent="0.25">
      <c r="A48" s="70">
        <v>28</v>
      </c>
      <c r="B48" s="72" t="s">
        <v>357</v>
      </c>
      <c r="C48" s="73" t="s">
        <v>353</v>
      </c>
      <c r="D48" s="74" t="s">
        <v>356</v>
      </c>
      <c r="E48" s="75">
        <v>191</v>
      </c>
      <c r="F48" s="74">
        <v>170349.08000000002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191</v>
      </c>
      <c r="O48" s="25">
        <f t="shared" si="5"/>
        <v>170349.08000000002</v>
      </c>
    </row>
    <row r="49" spans="1:15" s="26" customFormat="1" ht="39.6" x14ac:dyDescent="0.25">
      <c r="A49" s="70">
        <v>29</v>
      </c>
      <c r="B49" s="72" t="s">
        <v>358</v>
      </c>
      <c r="C49" s="73" t="s">
        <v>300</v>
      </c>
      <c r="D49" s="74" t="s">
        <v>359</v>
      </c>
      <c r="E49" s="75">
        <v>1200</v>
      </c>
      <c r="F49" s="74">
        <v>6349.4400000000005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1200</v>
      </c>
      <c r="O49" s="25">
        <f t="shared" si="5"/>
        <v>6349.4400000000005</v>
      </c>
    </row>
    <row r="50" spans="1:15" s="26" customFormat="1" ht="39.6" x14ac:dyDescent="0.25">
      <c r="A50" s="70">
        <v>30</v>
      </c>
      <c r="B50" s="72" t="s">
        <v>360</v>
      </c>
      <c r="C50" s="73" t="s">
        <v>300</v>
      </c>
      <c r="D50" s="74" t="s">
        <v>361</v>
      </c>
      <c r="E50" s="75">
        <v>224</v>
      </c>
      <c r="F50" s="74">
        <v>2370.5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224</v>
      </c>
      <c r="O50" s="25">
        <f t="shared" si="5"/>
        <v>2370.5</v>
      </c>
    </row>
    <row r="51" spans="1:15" s="26" customFormat="1" ht="66" x14ac:dyDescent="0.25">
      <c r="A51" s="70">
        <v>31</v>
      </c>
      <c r="B51" s="72" t="s">
        <v>362</v>
      </c>
      <c r="C51" s="73" t="s">
        <v>363</v>
      </c>
      <c r="D51" s="74" t="s">
        <v>364</v>
      </c>
      <c r="E51" s="75">
        <v>414</v>
      </c>
      <c r="F51" s="74">
        <v>169462.62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414</v>
      </c>
      <c r="O51" s="25">
        <f t="shared" si="5"/>
        <v>169462.62</v>
      </c>
    </row>
    <row r="52" spans="1:15" s="26" customFormat="1" ht="66" x14ac:dyDescent="0.25">
      <c r="A52" s="70">
        <v>32</v>
      </c>
      <c r="B52" s="72" t="s">
        <v>365</v>
      </c>
      <c r="C52" s="73" t="s">
        <v>363</v>
      </c>
      <c r="D52" s="74" t="s">
        <v>364</v>
      </c>
      <c r="E52" s="75">
        <v>2478</v>
      </c>
      <c r="F52" s="74">
        <v>1014319.74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2478</v>
      </c>
      <c r="O52" s="25">
        <f t="shared" si="5"/>
        <v>1014319.74</v>
      </c>
    </row>
    <row r="53" spans="1:15" s="26" customFormat="1" ht="52.8" x14ac:dyDescent="0.25">
      <c r="A53" s="70">
        <v>33</v>
      </c>
      <c r="B53" s="72" t="s">
        <v>366</v>
      </c>
      <c r="C53" s="73" t="s">
        <v>329</v>
      </c>
      <c r="D53" s="74" t="s">
        <v>367</v>
      </c>
      <c r="E53" s="75">
        <v>124</v>
      </c>
      <c r="F53" s="74">
        <v>1898092.8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124</v>
      </c>
      <c r="O53" s="25">
        <f t="shared" si="5"/>
        <v>1898092.8</v>
      </c>
    </row>
    <row r="54" spans="1:15" s="26" customFormat="1" ht="66" x14ac:dyDescent="0.25">
      <c r="A54" s="70">
        <v>34</v>
      </c>
      <c r="B54" s="72" t="s">
        <v>368</v>
      </c>
      <c r="C54" s="73" t="s">
        <v>369</v>
      </c>
      <c r="D54" s="74" t="s">
        <v>370</v>
      </c>
      <c r="E54" s="75">
        <v>59</v>
      </c>
      <c r="F54" s="74">
        <v>40854.550000000003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59</v>
      </c>
      <c r="O54" s="25">
        <f t="shared" si="5"/>
        <v>40854.550000000003</v>
      </c>
    </row>
    <row r="55" spans="1:15" s="17" customFormat="1" ht="13.5" customHeight="1" thickBot="1" x14ac:dyDescent="0.3"/>
    <row r="56" spans="1:15" s="17" customFormat="1" ht="26.25" customHeight="1" x14ac:dyDescent="0.25">
      <c r="A56" s="98" t="s">
        <v>139</v>
      </c>
      <c r="B56" s="92" t="s">
        <v>32</v>
      </c>
      <c r="C56" s="103" t="s">
        <v>141</v>
      </c>
      <c r="D56" s="92" t="s">
        <v>142</v>
      </c>
      <c r="E56" s="92" t="s">
        <v>293</v>
      </c>
      <c r="F56" s="92"/>
      <c r="G56" s="93" t="s">
        <v>146</v>
      </c>
    </row>
    <row r="57" spans="1:15" s="17" customFormat="1" ht="12.75" customHeight="1" x14ac:dyDescent="0.25">
      <c r="A57" s="99"/>
      <c r="B57" s="101"/>
      <c r="C57" s="104"/>
      <c r="D57" s="101"/>
      <c r="E57" s="96" t="s">
        <v>147</v>
      </c>
      <c r="F57" s="96" t="s">
        <v>148</v>
      </c>
      <c r="G57" s="94"/>
    </row>
    <row r="58" spans="1:15" s="17" customFormat="1" ht="13.5" customHeight="1" thickBot="1" x14ac:dyDescent="0.3">
      <c r="A58" s="100"/>
      <c r="B58" s="102"/>
      <c r="C58" s="105"/>
      <c r="D58" s="102"/>
      <c r="E58" s="97"/>
      <c r="F58" s="97"/>
      <c r="G58" s="95"/>
    </row>
    <row r="59" spans="1:15" s="26" customFormat="1" ht="66" x14ac:dyDescent="0.25">
      <c r="A59" s="70">
        <v>35</v>
      </c>
      <c r="B59" s="72" t="s">
        <v>371</v>
      </c>
      <c r="C59" s="73" t="s">
        <v>369</v>
      </c>
      <c r="D59" s="74" t="s">
        <v>372</v>
      </c>
      <c r="E59" s="75">
        <v>14</v>
      </c>
      <c r="F59" s="74">
        <v>11325.720000000001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ref="N59:N67" si="6">E59</f>
        <v>14</v>
      </c>
      <c r="O59" s="25">
        <f t="shared" ref="O59:O67" si="7">F59</f>
        <v>11325.720000000001</v>
      </c>
    </row>
    <row r="60" spans="1:15" s="26" customFormat="1" ht="66" x14ac:dyDescent="0.25">
      <c r="A60" s="70">
        <v>36</v>
      </c>
      <c r="B60" s="72" t="s">
        <v>373</v>
      </c>
      <c r="C60" s="73" t="s">
        <v>369</v>
      </c>
      <c r="D60" s="74" t="s">
        <v>374</v>
      </c>
      <c r="E60" s="75">
        <v>138</v>
      </c>
      <c r="F60" s="74">
        <v>29167.68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6"/>
        <v>138</v>
      </c>
      <c r="O60" s="25">
        <f t="shared" si="7"/>
        <v>29167.68</v>
      </c>
    </row>
    <row r="61" spans="1:15" s="26" customFormat="1" ht="66" x14ac:dyDescent="0.25">
      <c r="A61" s="70">
        <v>37</v>
      </c>
      <c r="B61" s="72" t="s">
        <v>375</v>
      </c>
      <c r="C61" s="73" t="s">
        <v>369</v>
      </c>
      <c r="D61" s="74" t="s">
        <v>376</v>
      </c>
      <c r="E61" s="75">
        <v>10</v>
      </c>
      <c r="F61" s="74">
        <v>2469.3000000000002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6"/>
        <v>10</v>
      </c>
      <c r="O61" s="25">
        <f t="shared" si="7"/>
        <v>2469.3000000000002</v>
      </c>
    </row>
    <row r="62" spans="1:15" s="26" customFormat="1" ht="66" x14ac:dyDescent="0.25">
      <c r="A62" s="70">
        <v>38</v>
      </c>
      <c r="B62" s="72" t="s">
        <v>377</v>
      </c>
      <c r="C62" s="73" t="s">
        <v>369</v>
      </c>
      <c r="D62" s="74" t="s">
        <v>378</v>
      </c>
      <c r="E62" s="75">
        <v>160</v>
      </c>
      <c r="F62" s="74">
        <v>58536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6"/>
        <v>160</v>
      </c>
      <c r="O62" s="25">
        <f t="shared" si="7"/>
        <v>58536</v>
      </c>
    </row>
    <row r="63" spans="1:15" s="26" customFormat="1" ht="66" x14ac:dyDescent="0.25">
      <c r="A63" s="70">
        <v>39</v>
      </c>
      <c r="B63" s="72" t="s">
        <v>379</v>
      </c>
      <c r="C63" s="73" t="s">
        <v>369</v>
      </c>
      <c r="D63" s="74" t="s">
        <v>380</v>
      </c>
      <c r="E63" s="75">
        <v>18</v>
      </c>
      <c r="F63" s="74">
        <v>7693.56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18</v>
      </c>
      <c r="O63" s="25">
        <f t="shared" si="7"/>
        <v>7693.56</v>
      </c>
    </row>
    <row r="64" spans="1:15" s="26" customFormat="1" ht="39.6" x14ac:dyDescent="0.25">
      <c r="A64" s="70">
        <v>40</v>
      </c>
      <c r="B64" s="72" t="s">
        <v>381</v>
      </c>
      <c r="C64" s="73" t="s">
        <v>300</v>
      </c>
      <c r="D64" s="74" t="s">
        <v>382</v>
      </c>
      <c r="E64" s="75">
        <v>6850</v>
      </c>
      <c r="F64" s="74">
        <v>95626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6"/>
        <v>6850</v>
      </c>
      <c r="O64" s="25">
        <f t="shared" si="7"/>
        <v>95626</v>
      </c>
    </row>
    <row r="65" spans="1:15" s="26" customFormat="1" ht="39.6" x14ac:dyDescent="0.25">
      <c r="A65" s="70">
        <v>41</v>
      </c>
      <c r="B65" s="72" t="s">
        <v>383</v>
      </c>
      <c r="C65" s="73" t="s">
        <v>300</v>
      </c>
      <c r="D65" s="74" t="s">
        <v>384</v>
      </c>
      <c r="E65" s="75">
        <v>5500</v>
      </c>
      <c r="F65" s="74">
        <v>89731.400000000009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5500</v>
      </c>
      <c r="O65" s="25">
        <f t="shared" si="7"/>
        <v>89731.400000000009</v>
      </c>
    </row>
    <row r="66" spans="1:15" s="26" customFormat="1" ht="52.8" x14ac:dyDescent="0.25">
      <c r="A66" s="70">
        <v>42</v>
      </c>
      <c r="B66" s="72" t="s">
        <v>385</v>
      </c>
      <c r="C66" s="73" t="s">
        <v>338</v>
      </c>
      <c r="D66" s="74" t="s">
        <v>386</v>
      </c>
      <c r="E66" s="75">
        <v>90</v>
      </c>
      <c r="F66" s="74">
        <v>456180.30000000005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90</v>
      </c>
      <c r="O66" s="25">
        <f t="shared" si="7"/>
        <v>456180.30000000005</v>
      </c>
    </row>
    <row r="67" spans="1:15" s="26" customFormat="1" ht="66" x14ac:dyDescent="0.25">
      <c r="A67" s="70">
        <v>43</v>
      </c>
      <c r="B67" s="72" t="s">
        <v>387</v>
      </c>
      <c r="C67" s="73" t="s">
        <v>323</v>
      </c>
      <c r="D67" s="74"/>
      <c r="E67" s="75">
        <v>44</v>
      </c>
      <c r="F67" s="74"/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44</v>
      </c>
      <c r="O67" s="25">
        <f t="shared" si="7"/>
        <v>0</v>
      </c>
    </row>
    <row r="68" spans="1:15" s="17" customFormat="1" ht="13.5" customHeight="1" thickBot="1" x14ac:dyDescent="0.3"/>
    <row r="69" spans="1:15" s="17" customFormat="1" ht="26.25" customHeight="1" x14ac:dyDescent="0.25">
      <c r="A69" s="98" t="s">
        <v>139</v>
      </c>
      <c r="B69" s="92" t="s">
        <v>32</v>
      </c>
      <c r="C69" s="103" t="s">
        <v>141</v>
      </c>
      <c r="D69" s="92" t="s">
        <v>142</v>
      </c>
      <c r="E69" s="92" t="s">
        <v>293</v>
      </c>
      <c r="F69" s="92"/>
      <c r="G69" s="93" t="s">
        <v>146</v>
      </c>
    </row>
    <row r="70" spans="1:15" s="17" customFormat="1" ht="12.75" customHeight="1" x14ac:dyDescent="0.25">
      <c r="A70" s="99"/>
      <c r="B70" s="101"/>
      <c r="C70" s="104"/>
      <c r="D70" s="101"/>
      <c r="E70" s="96" t="s">
        <v>147</v>
      </c>
      <c r="F70" s="96" t="s">
        <v>148</v>
      </c>
      <c r="G70" s="94"/>
    </row>
    <row r="71" spans="1:15" s="17" customFormat="1" ht="13.5" customHeight="1" thickBot="1" x14ac:dyDescent="0.3">
      <c r="A71" s="100"/>
      <c r="B71" s="102"/>
      <c r="C71" s="105"/>
      <c r="D71" s="102"/>
      <c r="E71" s="97"/>
      <c r="F71" s="97"/>
      <c r="G71" s="95"/>
    </row>
    <row r="72" spans="1:15" s="26" customFormat="1" ht="66" x14ac:dyDescent="0.25">
      <c r="A72" s="70">
        <v>44</v>
      </c>
      <c r="B72" s="72" t="s">
        <v>388</v>
      </c>
      <c r="C72" s="73" t="s">
        <v>323</v>
      </c>
      <c r="D72" s="74" t="s">
        <v>389</v>
      </c>
      <c r="E72" s="75">
        <v>13</v>
      </c>
      <c r="F72" s="74">
        <v>26.130000000000003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ref="N72:O79" si="8">E72</f>
        <v>13</v>
      </c>
      <c r="O72" s="25">
        <f t="shared" si="8"/>
        <v>26.130000000000003</v>
      </c>
    </row>
    <row r="73" spans="1:15" s="26" customFormat="1" ht="66" x14ac:dyDescent="0.25">
      <c r="A73" s="70">
        <v>45</v>
      </c>
      <c r="B73" s="72" t="s">
        <v>390</v>
      </c>
      <c r="C73" s="73" t="s">
        <v>323</v>
      </c>
      <c r="D73" s="74">
        <v>505</v>
      </c>
      <c r="E73" s="75">
        <v>1081</v>
      </c>
      <c r="F73" s="74">
        <v>545905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8"/>
        <v>1081</v>
      </c>
      <c r="O73" s="25">
        <f t="shared" si="8"/>
        <v>545905</v>
      </c>
    </row>
    <row r="74" spans="1:15" s="26" customFormat="1" ht="39.6" x14ac:dyDescent="0.25">
      <c r="A74" s="70">
        <v>46</v>
      </c>
      <c r="B74" s="72" t="s">
        <v>391</v>
      </c>
      <c r="C74" s="73" t="s">
        <v>318</v>
      </c>
      <c r="D74" s="74" t="s">
        <v>392</v>
      </c>
      <c r="E74" s="75">
        <v>89</v>
      </c>
      <c r="F74" s="74">
        <v>40226.22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8"/>
        <v>89</v>
      </c>
      <c r="O74" s="25">
        <f t="shared" si="8"/>
        <v>40226.22</v>
      </c>
    </row>
    <row r="75" spans="1:15" s="26" customFormat="1" ht="39.6" x14ac:dyDescent="0.25">
      <c r="A75" s="70">
        <v>47</v>
      </c>
      <c r="B75" s="72" t="s">
        <v>393</v>
      </c>
      <c r="C75" s="73" t="s">
        <v>318</v>
      </c>
      <c r="D75" s="74" t="s">
        <v>394</v>
      </c>
      <c r="E75" s="75">
        <v>16</v>
      </c>
      <c r="F75" s="74">
        <v>5875.2000000000007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8"/>
        <v>16</v>
      </c>
      <c r="O75" s="25">
        <f t="shared" si="8"/>
        <v>5875.2000000000007</v>
      </c>
    </row>
    <row r="76" spans="1:15" s="26" customFormat="1" ht="66" x14ac:dyDescent="0.25">
      <c r="A76" s="70">
        <v>48</v>
      </c>
      <c r="B76" s="72" t="s">
        <v>395</v>
      </c>
      <c r="C76" s="73" t="s">
        <v>323</v>
      </c>
      <c r="D76" s="74" t="s">
        <v>389</v>
      </c>
      <c r="E76" s="75">
        <v>261150</v>
      </c>
      <c r="F76" s="74">
        <v>524911.5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8"/>
        <v>261150</v>
      </c>
      <c r="O76" s="25">
        <f t="shared" si="8"/>
        <v>524911.5</v>
      </c>
    </row>
    <row r="77" spans="1:15" s="26" customFormat="1" ht="66" x14ac:dyDescent="0.25">
      <c r="A77" s="70">
        <v>49</v>
      </c>
      <c r="B77" s="72" t="s">
        <v>396</v>
      </c>
      <c r="C77" s="73" t="s">
        <v>323</v>
      </c>
      <c r="D77" s="74" t="s">
        <v>389</v>
      </c>
      <c r="E77" s="75">
        <v>346300</v>
      </c>
      <c r="F77" s="74">
        <v>696063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8"/>
        <v>346300</v>
      </c>
      <c r="O77" s="25">
        <f t="shared" si="8"/>
        <v>696063</v>
      </c>
    </row>
    <row r="78" spans="1:15" s="26" customFormat="1" ht="66" x14ac:dyDescent="0.25">
      <c r="A78" s="70">
        <v>50</v>
      </c>
      <c r="B78" s="72" t="s">
        <v>397</v>
      </c>
      <c r="C78" s="73" t="s">
        <v>323</v>
      </c>
      <c r="D78" s="74" t="s">
        <v>389</v>
      </c>
      <c r="E78" s="75">
        <v>446850</v>
      </c>
      <c r="F78" s="74">
        <v>898168.5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8"/>
        <v>446850</v>
      </c>
      <c r="O78" s="25">
        <f t="shared" si="8"/>
        <v>898168.5</v>
      </c>
    </row>
    <row r="79" spans="1:15" s="26" customFormat="1" ht="39.6" x14ac:dyDescent="0.25">
      <c r="A79" s="70">
        <v>51</v>
      </c>
      <c r="B79" s="72" t="s">
        <v>398</v>
      </c>
      <c r="C79" s="73" t="s">
        <v>399</v>
      </c>
      <c r="D79" s="74" t="s">
        <v>400</v>
      </c>
      <c r="E79" s="75">
        <v>25</v>
      </c>
      <c r="F79" s="74">
        <v>24822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25</v>
      </c>
      <c r="O79" s="25">
        <f t="shared" si="8"/>
        <v>24822</v>
      </c>
    </row>
    <row r="80" spans="1:15" s="17" customFormat="1" ht="13.5" customHeight="1" thickBot="1" x14ac:dyDescent="0.3"/>
    <row r="81" spans="1:16" s="17" customFormat="1" ht="26.25" customHeight="1" x14ac:dyDescent="0.25">
      <c r="A81" s="98" t="s">
        <v>139</v>
      </c>
      <c r="B81" s="92" t="s">
        <v>32</v>
      </c>
      <c r="C81" s="103" t="s">
        <v>141</v>
      </c>
      <c r="D81" s="92" t="s">
        <v>142</v>
      </c>
      <c r="E81" s="92" t="s">
        <v>293</v>
      </c>
      <c r="F81" s="92"/>
      <c r="G81" s="93" t="s">
        <v>146</v>
      </c>
    </row>
    <row r="82" spans="1:16" s="17" customFormat="1" ht="12.75" customHeight="1" x14ac:dyDescent="0.25">
      <c r="A82" s="99"/>
      <c r="B82" s="101"/>
      <c r="C82" s="104"/>
      <c r="D82" s="101"/>
      <c r="E82" s="96" t="s">
        <v>147</v>
      </c>
      <c r="F82" s="96" t="s">
        <v>148</v>
      </c>
      <c r="G82" s="94"/>
    </row>
    <row r="83" spans="1:16" s="17" customFormat="1" ht="13.5" customHeight="1" thickBot="1" x14ac:dyDescent="0.3">
      <c r="A83" s="100"/>
      <c r="B83" s="102"/>
      <c r="C83" s="105"/>
      <c r="D83" s="102"/>
      <c r="E83" s="97"/>
      <c r="F83" s="97"/>
      <c r="G83" s="95"/>
    </row>
    <row r="84" spans="1:16" s="26" customFormat="1" ht="92.4" x14ac:dyDescent="0.25">
      <c r="A84" s="70">
        <v>52</v>
      </c>
      <c r="B84" s="72" t="s">
        <v>401</v>
      </c>
      <c r="C84" s="73" t="s">
        <v>329</v>
      </c>
      <c r="D84" s="74">
        <v>1512</v>
      </c>
      <c r="E84" s="75">
        <v>30</v>
      </c>
      <c r="F84" s="74">
        <v>45360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>E84</f>
        <v>30</v>
      </c>
      <c r="O84" s="25">
        <f>F84</f>
        <v>45360</v>
      </c>
    </row>
    <row r="85" spans="1:16" s="26" customFormat="1" ht="79.8" thickBot="1" x14ac:dyDescent="0.3">
      <c r="A85" s="70">
        <v>53</v>
      </c>
      <c r="B85" s="72" t="s">
        <v>402</v>
      </c>
      <c r="C85" s="73" t="s">
        <v>329</v>
      </c>
      <c r="D85" s="74" t="s">
        <v>403</v>
      </c>
      <c r="E85" s="75">
        <v>44</v>
      </c>
      <c r="F85" s="74">
        <v>65705.2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>E85</f>
        <v>44</v>
      </c>
      <c r="O85" s="25">
        <f>F85</f>
        <v>65705.2</v>
      </c>
    </row>
    <row r="86" spans="1:16" s="17" customFormat="1" ht="13.8" thickBot="1" x14ac:dyDescent="0.3">
      <c r="A86" s="27"/>
      <c r="B86" s="29"/>
      <c r="C86" s="29"/>
      <c r="D86" s="30"/>
      <c r="E86" s="31">
        <f>SUM(Лист1!N4:N85)</f>
        <v>1104976</v>
      </c>
      <c r="F86" s="32">
        <f>SUM(Лист1!O4:O85)</f>
        <v>13124274.580000002</v>
      </c>
      <c r="G86" s="33"/>
    </row>
    <row r="87" spans="1:16" s="24" customFormat="1" ht="15" customHeight="1" thickBot="1" x14ac:dyDescent="0.3">
      <c r="A87" s="85" t="s">
        <v>404</v>
      </c>
      <c r="B87" s="21"/>
      <c r="C87" s="21"/>
      <c r="D87" s="21"/>
      <c r="E87" s="22"/>
      <c r="F87" s="21"/>
      <c r="G87" s="23"/>
    </row>
    <row r="88" spans="1:16" s="24" customFormat="1" ht="15" hidden="1" customHeight="1" thickBot="1" x14ac:dyDescent="0.3">
      <c r="A88" s="79"/>
      <c r="B88" s="80"/>
      <c r="C88" s="80"/>
      <c r="D88" s="80"/>
      <c r="E88" s="81"/>
      <c r="F88" s="80"/>
      <c r="G88" s="82"/>
      <c r="P88" s="24" t="s">
        <v>295</v>
      </c>
    </row>
    <row r="89" spans="1:16" s="26" customFormat="1" ht="92.4" x14ac:dyDescent="0.25">
      <c r="A89" s="70">
        <v>1</v>
      </c>
      <c r="B89" s="72" t="s">
        <v>405</v>
      </c>
      <c r="C89" s="73" t="s">
        <v>363</v>
      </c>
      <c r="D89" s="74" t="s">
        <v>406</v>
      </c>
      <c r="E89" s="75">
        <v>14</v>
      </c>
      <c r="F89" s="74">
        <v>10071.880000000001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ref="N89:O91" si="9">E89</f>
        <v>14</v>
      </c>
      <c r="O89" s="25">
        <f t="shared" si="9"/>
        <v>10071.880000000001</v>
      </c>
    </row>
    <row r="90" spans="1:16" s="26" customFormat="1" ht="92.4" x14ac:dyDescent="0.25">
      <c r="A90" s="70">
        <v>2</v>
      </c>
      <c r="B90" s="72" t="s">
        <v>407</v>
      </c>
      <c r="C90" s="73" t="s">
        <v>363</v>
      </c>
      <c r="D90" s="74" t="s">
        <v>406</v>
      </c>
      <c r="E90" s="75">
        <v>379</v>
      </c>
      <c r="F90" s="74">
        <v>272660.18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379</v>
      </c>
      <c r="O90" s="25">
        <f t="shared" si="9"/>
        <v>272660.18</v>
      </c>
    </row>
    <row r="91" spans="1:16" s="26" customFormat="1" ht="79.2" x14ac:dyDescent="0.25">
      <c r="A91" s="70">
        <v>3</v>
      </c>
      <c r="B91" s="72" t="s">
        <v>408</v>
      </c>
      <c r="C91" s="73" t="s">
        <v>409</v>
      </c>
      <c r="D91" s="74" t="s">
        <v>410</v>
      </c>
      <c r="E91" s="75">
        <v>58</v>
      </c>
      <c r="F91" s="74">
        <v>812861.3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58</v>
      </c>
      <c r="O91" s="25">
        <f t="shared" si="9"/>
        <v>812861.3</v>
      </c>
    </row>
    <row r="92" spans="1:16" s="17" customFormat="1" ht="13.5" customHeight="1" thickBot="1" x14ac:dyDescent="0.3"/>
    <row r="93" spans="1:16" s="17" customFormat="1" ht="26.25" customHeight="1" x14ac:dyDescent="0.25">
      <c r="A93" s="98" t="s">
        <v>139</v>
      </c>
      <c r="B93" s="92" t="s">
        <v>32</v>
      </c>
      <c r="C93" s="103" t="s">
        <v>141</v>
      </c>
      <c r="D93" s="92" t="s">
        <v>142</v>
      </c>
      <c r="E93" s="92" t="s">
        <v>293</v>
      </c>
      <c r="F93" s="92"/>
      <c r="G93" s="93" t="s">
        <v>146</v>
      </c>
    </row>
    <row r="94" spans="1:16" s="17" customFormat="1" ht="12.75" customHeight="1" x14ac:dyDescent="0.25">
      <c r="A94" s="99"/>
      <c r="B94" s="101"/>
      <c r="C94" s="104"/>
      <c r="D94" s="101"/>
      <c r="E94" s="96" t="s">
        <v>147</v>
      </c>
      <c r="F94" s="96" t="s">
        <v>148</v>
      </c>
      <c r="G94" s="94"/>
    </row>
    <row r="95" spans="1:16" s="17" customFormat="1" ht="13.5" customHeight="1" thickBot="1" x14ac:dyDescent="0.3">
      <c r="A95" s="100"/>
      <c r="B95" s="102"/>
      <c r="C95" s="105"/>
      <c r="D95" s="102"/>
      <c r="E95" s="97"/>
      <c r="F95" s="97"/>
      <c r="G95" s="95"/>
    </row>
    <row r="96" spans="1:16" s="26" customFormat="1" ht="79.2" x14ac:dyDescent="0.25">
      <c r="A96" s="70">
        <v>4</v>
      </c>
      <c r="B96" s="72" t="s">
        <v>408</v>
      </c>
      <c r="C96" s="73" t="s">
        <v>409</v>
      </c>
      <c r="D96" s="74" t="s">
        <v>411</v>
      </c>
      <c r="E96" s="75">
        <v>7</v>
      </c>
      <c r="F96" s="74">
        <v>98104.02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ref="N96:O101" si="10">E96</f>
        <v>7</v>
      </c>
      <c r="O96" s="25">
        <f t="shared" si="10"/>
        <v>98104.02</v>
      </c>
    </row>
    <row r="97" spans="1:15" s="26" customFormat="1" ht="79.2" x14ac:dyDescent="0.25">
      <c r="A97" s="70">
        <v>5</v>
      </c>
      <c r="B97" s="72" t="s">
        <v>412</v>
      </c>
      <c r="C97" s="73" t="s">
        <v>409</v>
      </c>
      <c r="D97" s="74" t="s">
        <v>411</v>
      </c>
      <c r="E97" s="75">
        <v>93</v>
      </c>
      <c r="F97" s="74">
        <v>1303381.98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10"/>
        <v>93</v>
      </c>
      <c r="O97" s="25">
        <f t="shared" si="10"/>
        <v>1303381.98</v>
      </c>
    </row>
    <row r="98" spans="1:15" s="26" customFormat="1" ht="52.8" x14ac:dyDescent="0.25">
      <c r="A98" s="70">
        <v>6</v>
      </c>
      <c r="B98" s="72" t="s">
        <v>413</v>
      </c>
      <c r="C98" s="73" t="s">
        <v>315</v>
      </c>
      <c r="D98" s="74">
        <v>105</v>
      </c>
      <c r="E98" s="75"/>
      <c r="F98" s="74"/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10"/>
        <v>0</v>
      </c>
      <c r="O98" s="25">
        <f t="shared" si="10"/>
        <v>0</v>
      </c>
    </row>
    <row r="99" spans="1:15" s="26" customFormat="1" ht="66" x14ac:dyDescent="0.25">
      <c r="A99" s="70">
        <v>7</v>
      </c>
      <c r="B99" s="72" t="s">
        <v>414</v>
      </c>
      <c r="C99" s="73" t="s">
        <v>338</v>
      </c>
      <c r="D99" s="74">
        <v>48</v>
      </c>
      <c r="E99" s="75">
        <v>100</v>
      </c>
      <c r="F99" s="74">
        <v>4800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100</v>
      </c>
      <c r="O99" s="25">
        <f t="shared" si="10"/>
        <v>4800</v>
      </c>
    </row>
    <row r="100" spans="1:15" s="26" customFormat="1" ht="52.8" x14ac:dyDescent="0.25">
      <c r="A100" s="70">
        <v>8</v>
      </c>
      <c r="B100" s="72" t="s">
        <v>415</v>
      </c>
      <c r="C100" s="73" t="s">
        <v>409</v>
      </c>
      <c r="D100" s="74" t="s">
        <v>416</v>
      </c>
      <c r="E100" s="75">
        <v>94</v>
      </c>
      <c r="F100" s="74">
        <v>1211411.8400000001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10"/>
        <v>94</v>
      </c>
      <c r="O100" s="25">
        <f t="shared" si="10"/>
        <v>1211411.8400000001</v>
      </c>
    </row>
    <row r="101" spans="1:15" s="26" customFormat="1" ht="92.4" x14ac:dyDescent="0.25">
      <c r="A101" s="70">
        <v>9</v>
      </c>
      <c r="B101" s="72" t="s">
        <v>417</v>
      </c>
      <c r="C101" s="73" t="s">
        <v>323</v>
      </c>
      <c r="D101" s="74" t="s">
        <v>418</v>
      </c>
      <c r="E101" s="75">
        <v>180</v>
      </c>
      <c r="F101" s="74">
        <v>8760.6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0"/>
        <v>180</v>
      </c>
      <c r="O101" s="25">
        <f t="shared" si="10"/>
        <v>8760.6</v>
      </c>
    </row>
    <row r="102" spans="1:15" s="17" customFormat="1" ht="13.5" customHeight="1" thickBot="1" x14ac:dyDescent="0.3"/>
    <row r="103" spans="1:15" s="17" customFormat="1" ht="26.25" customHeight="1" x14ac:dyDescent="0.25">
      <c r="A103" s="98" t="s">
        <v>139</v>
      </c>
      <c r="B103" s="92" t="s">
        <v>32</v>
      </c>
      <c r="C103" s="103" t="s">
        <v>141</v>
      </c>
      <c r="D103" s="92" t="s">
        <v>142</v>
      </c>
      <c r="E103" s="92" t="s">
        <v>293</v>
      </c>
      <c r="F103" s="92"/>
      <c r="G103" s="93" t="s">
        <v>146</v>
      </c>
    </row>
    <row r="104" spans="1:15" s="17" customFormat="1" ht="12.75" customHeight="1" x14ac:dyDescent="0.25">
      <c r="A104" s="99"/>
      <c r="B104" s="101"/>
      <c r="C104" s="104"/>
      <c r="D104" s="101"/>
      <c r="E104" s="96" t="s">
        <v>147</v>
      </c>
      <c r="F104" s="96" t="s">
        <v>148</v>
      </c>
      <c r="G104" s="94"/>
    </row>
    <row r="105" spans="1:15" s="17" customFormat="1" ht="13.5" customHeight="1" thickBot="1" x14ac:dyDescent="0.3">
      <c r="A105" s="100"/>
      <c r="B105" s="102"/>
      <c r="C105" s="105"/>
      <c r="D105" s="102"/>
      <c r="E105" s="97"/>
      <c r="F105" s="97"/>
      <c r="G105" s="95"/>
    </row>
    <row r="106" spans="1:15" s="26" customFormat="1" ht="105.6" x14ac:dyDescent="0.25">
      <c r="A106" s="70">
        <v>10</v>
      </c>
      <c r="B106" s="72" t="s">
        <v>419</v>
      </c>
      <c r="C106" s="73" t="s">
        <v>323</v>
      </c>
      <c r="D106" s="74" t="s">
        <v>420</v>
      </c>
      <c r="E106" s="75">
        <v>17800</v>
      </c>
      <c r="F106" s="74">
        <v>299574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ref="N106:O111" si="11">E106</f>
        <v>17800</v>
      </c>
      <c r="O106" s="25">
        <f t="shared" si="11"/>
        <v>299574</v>
      </c>
    </row>
    <row r="107" spans="1:15" s="26" customFormat="1" ht="105.6" x14ac:dyDescent="0.25">
      <c r="A107" s="70">
        <v>11</v>
      </c>
      <c r="B107" s="72" t="s">
        <v>421</v>
      </c>
      <c r="C107" s="73" t="s">
        <v>323</v>
      </c>
      <c r="D107" s="74" t="s">
        <v>422</v>
      </c>
      <c r="E107" s="75">
        <v>18000</v>
      </c>
      <c r="F107" s="74">
        <v>158220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1"/>
        <v>18000</v>
      </c>
      <c r="O107" s="25">
        <f t="shared" si="11"/>
        <v>158220</v>
      </c>
    </row>
    <row r="108" spans="1:15" s="26" customFormat="1" ht="52.8" x14ac:dyDescent="0.25">
      <c r="A108" s="70">
        <v>12</v>
      </c>
      <c r="B108" s="72" t="s">
        <v>423</v>
      </c>
      <c r="C108" s="73" t="s">
        <v>323</v>
      </c>
      <c r="D108" s="74" t="s">
        <v>424</v>
      </c>
      <c r="E108" s="75">
        <v>2</v>
      </c>
      <c r="F108" s="74">
        <v>698.56000000000006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1"/>
        <v>2</v>
      </c>
      <c r="O108" s="25">
        <f t="shared" si="11"/>
        <v>698.56000000000006</v>
      </c>
    </row>
    <row r="109" spans="1:15" s="26" customFormat="1" ht="79.2" x14ac:dyDescent="0.25">
      <c r="A109" s="70">
        <v>13</v>
      </c>
      <c r="B109" s="72" t="s">
        <v>425</v>
      </c>
      <c r="C109" s="73" t="s">
        <v>323</v>
      </c>
      <c r="D109" s="74" t="s">
        <v>426</v>
      </c>
      <c r="E109" s="75">
        <v>12</v>
      </c>
      <c r="F109" s="74">
        <v>17633.760000000002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1"/>
        <v>12</v>
      </c>
      <c r="O109" s="25">
        <f t="shared" si="11"/>
        <v>17633.760000000002</v>
      </c>
    </row>
    <row r="110" spans="1:15" s="26" customFormat="1" ht="66" x14ac:dyDescent="0.25">
      <c r="A110" s="70">
        <v>14</v>
      </c>
      <c r="B110" s="72" t="s">
        <v>427</v>
      </c>
      <c r="C110" s="73" t="s">
        <v>323</v>
      </c>
      <c r="D110" s="74" t="s">
        <v>428</v>
      </c>
      <c r="E110" s="75">
        <v>39</v>
      </c>
      <c r="F110" s="74">
        <v>14523.6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1"/>
        <v>39</v>
      </c>
      <c r="O110" s="25">
        <f t="shared" si="11"/>
        <v>14523.6</v>
      </c>
    </row>
    <row r="111" spans="1:15" s="26" customFormat="1" ht="66" x14ac:dyDescent="0.25">
      <c r="A111" s="70">
        <v>15</v>
      </c>
      <c r="B111" s="72" t="s">
        <v>429</v>
      </c>
      <c r="C111" s="73" t="s">
        <v>323</v>
      </c>
      <c r="D111" s="74" t="s">
        <v>430</v>
      </c>
      <c r="E111" s="75">
        <v>23</v>
      </c>
      <c r="F111" s="74">
        <v>42208.450000000004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11"/>
        <v>23</v>
      </c>
      <c r="O111" s="25">
        <f t="shared" si="11"/>
        <v>42208.450000000004</v>
      </c>
    </row>
    <row r="112" spans="1:15" s="17" customFormat="1" ht="13.5" customHeight="1" thickBot="1" x14ac:dyDescent="0.3"/>
    <row r="113" spans="1:15" s="17" customFormat="1" ht="26.25" customHeight="1" x14ac:dyDescent="0.25">
      <c r="A113" s="98" t="s">
        <v>139</v>
      </c>
      <c r="B113" s="92" t="s">
        <v>32</v>
      </c>
      <c r="C113" s="103" t="s">
        <v>141</v>
      </c>
      <c r="D113" s="92" t="s">
        <v>142</v>
      </c>
      <c r="E113" s="92" t="s">
        <v>293</v>
      </c>
      <c r="F113" s="92"/>
      <c r="G113" s="93" t="s">
        <v>146</v>
      </c>
    </row>
    <row r="114" spans="1:15" s="17" customFormat="1" ht="12.75" customHeight="1" x14ac:dyDescent="0.25">
      <c r="A114" s="99"/>
      <c r="B114" s="101"/>
      <c r="C114" s="104"/>
      <c r="D114" s="101"/>
      <c r="E114" s="96" t="s">
        <v>147</v>
      </c>
      <c r="F114" s="96" t="s">
        <v>148</v>
      </c>
      <c r="G114" s="94"/>
    </row>
    <row r="115" spans="1:15" s="17" customFormat="1" ht="13.5" customHeight="1" thickBot="1" x14ac:dyDescent="0.3">
      <c r="A115" s="100"/>
      <c r="B115" s="102"/>
      <c r="C115" s="105"/>
      <c r="D115" s="102"/>
      <c r="E115" s="97"/>
      <c r="F115" s="97"/>
      <c r="G115" s="95"/>
    </row>
    <row r="116" spans="1:15" s="26" customFormat="1" ht="79.2" x14ac:dyDescent="0.25">
      <c r="A116" s="70">
        <v>16</v>
      </c>
      <c r="B116" s="72" t="s">
        <v>431</v>
      </c>
      <c r="C116" s="73" t="s">
        <v>323</v>
      </c>
      <c r="D116" s="74" t="s">
        <v>432</v>
      </c>
      <c r="E116" s="75">
        <v>46</v>
      </c>
      <c r="F116" s="74">
        <v>50773.420000000006</v>
      </c>
      <c r="G116" s="76"/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>
        <f t="shared" ref="N116:O122" si="12">E116</f>
        <v>46</v>
      </c>
      <c r="O116" s="25">
        <f t="shared" si="12"/>
        <v>50773.420000000006</v>
      </c>
    </row>
    <row r="117" spans="1:15" s="26" customFormat="1" ht="66" x14ac:dyDescent="0.25">
      <c r="A117" s="70">
        <v>17</v>
      </c>
      <c r="B117" s="72" t="s">
        <v>433</v>
      </c>
      <c r="C117" s="73" t="s">
        <v>315</v>
      </c>
      <c r="D117" s="74" t="s">
        <v>434</v>
      </c>
      <c r="E117" s="75">
        <v>5</v>
      </c>
      <c r="F117" s="74">
        <v>9734.0500000000011</v>
      </c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 t="shared" si="12"/>
        <v>5</v>
      </c>
      <c r="O117" s="25">
        <f t="shared" si="12"/>
        <v>9734.0500000000011</v>
      </c>
    </row>
    <row r="118" spans="1:15" s="26" customFormat="1" ht="66" x14ac:dyDescent="0.25">
      <c r="A118" s="70">
        <v>18</v>
      </c>
      <c r="B118" s="72" t="s">
        <v>435</v>
      </c>
      <c r="C118" s="73" t="s">
        <v>315</v>
      </c>
      <c r="D118" s="74" t="s">
        <v>436</v>
      </c>
      <c r="E118" s="75">
        <v>5</v>
      </c>
      <c r="F118" s="74">
        <v>8709.65</v>
      </c>
      <c r="G118" s="76"/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>
        <f t="shared" si="12"/>
        <v>5</v>
      </c>
      <c r="O118" s="25">
        <f t="shared" si="12"/>
        <v>8709.65</v>
      </c>
    </row>
    <row r="119" spans="1:15" s="26" customFormat="1" ht="66" x14ac:dyDescent="0.25">
      <c r="A119" s="70">
        <v>19</v>
      </c>
      <c r="B119" s="72" t="s">
        <v>437</v>
      </c>
      <c r="C119" s="73" t="s">
        <v>315</v>
      </c>
      <c r="D119" s="74" t="s">
        <v>438</v>
      </c>
      <c r="E119" s="75">
        <v>5</v>
      </c>
      <c r="F119" s="74">
        <v>3151.2000000000003</v>
      </c>
      <c r="G119" s="76"/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>
        <f t="shared" si="12"/>
        <v>5</v>
      </c>
      <c r="O119" s="25">
        <f t="shared" si="12"/>
        <v>3151.2000000000003</v>
      </c>
    </row>
    <row r="120" spans="1:15" s="26" customFormat="1" ht="66" x14ac:dyDescent="0.25">
      <c r="A120" s="70">
        <v>20</v>
      </c>
      <c r="B120" s="72" t="s">
        <v>439</v>
      </c>
      <c r="C120" s="73" t="s">
        <v>315</v>
      </c>
      <c r="D120" s="74" t="s">
        <v>440</v>
      </c>
      <c r="E120" s="75">
        <v>2</v>
      </c>
      <c r="F120" s="74">
        <v>1201.98</v>
      </c>
      <c r="G120" s="76"/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>
        <f t="shared" si="12"/>
        <v>2</v>
      </c>
      <c r="O120" s="25">
        <f t="shared" si="12"/>
        <v>1201.98</v>
      </c>
    </row>
    <row r="121" spans="1:15" s="26" customFormat="1" ht="66" x14ac:dyDescent="0.25">
      <c r="A121" s="70">
        <v>21</v>
      </c>
      <c r="B121" s="72" t="s">
        <v>441</v>
      </c>
      <c r="C121" s="73" t="s">
        <v>315</v>
      </c>
      <c r="D121" s="74" t="s">
        <v>442</v>
      </c>
      <c r="E121" s="75">
        <v>20</v>
      </c>
      <c r="F121" s="74">
        <v>9094.2000000000007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 t="shared" si="12"/>
        <v>20</v>
      </c>
      <c r="O121" s="25">
        <f t="shared" si="12"/>
        <v>9094.2000000000007</v>
      </c>
    </row>
    <row r="122" spans="1:15" s="26" customFormat="1" ht="66" x14ac:dyDescent="0.25">
      <c r="A122" s="70">
        <v>22</v>
      </c>
      <c r="B122" s="72" t="s">
        <v>443</v>
      </c>
      <c r="C122" s="73" t="s">
        <v>315</v>
      </c>
      <c r="D122" s="74" t="s">
        <v>444</v>
      </c>
      <c r="E122" s="75">
        <v>5</v>
      </c>
      <c r="F122" s="74">
        <v>5784.1500000000005</v>
      </c>
      <c r="G122" s="76"/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>
        <f t="shared" si="12"/>
        <v>5</v>
      </c>
      <c r="O122" s="25">
        <f t="shared" si="12"/>
        <v>5784.1500000000005</v>
      </c>
    </row>
    <row r="123" spans="1:15" s="17" customFormat="1" ht="13.5" customHeight="1" thickBot="1" x14ac:dyDescent="0.3"/>
    <row r="124" spans="1:15" s="17" customFormat="1" ht="26.25" customHeight="1" x14ac:dyDescent="0.25">
      <c r="A124" s="98" t="s">
        <v>139</v>
      </c>
      <c r="B124" s="92" t="s">
        <v>32</v>
      </c>
      <c r="C124" s="103" t="s">
        <v>141</v>
      </c>
      <c r="D124" s="92" t="s">
        <v>142</v>
      </c>
      <c r="E124" s="92" t="s">
        <v>293</v>
      </c>
      <c r="F124" s="92"/>
      <c r="G124" s="93" t="s">
        <v>146</v>
      </c>
    </row>
    <row r="125" spans="1:15" s="17" customFormat="1" ht="12.75" customHeight="1" x14ac:dyDescent="0.25">
      <c r="A125" s="99"/>
      <c r="B125" s="101"/>
      <c r="C125" s="104"/>
      <c r="D125" s="101"/>
      <c r="E125" s="96" t="s">
        <v>147</v>
      </c>
      <c r="F125" s="96" t="s">
        <v>148</v>
      </c>
      <c r="G125" s="94"/>
    </row>
    <row r="126" spans="1:15" s="17" customFormat="1" ht="13.5" customHeight="1" thickBot="1" x14ac:dyDescent="0.3">
      <c r="A126" s="100"/>
      <c r="B126" s="102"/>
      <c r="C126" s="105"/>
      <c r="D126" s="102"/>
      <c r="E126" s="97"/>
      <c r="F126" s="97"/>
      <c r="G126" s="95"/>
    </row>
    <row r="127" spans="1:15" s="26" customFormat="1" ht="105.6" x14ac:dyDescent="0.25">
      <c r="A127" s="70">
        <v>23</v>
      </c>
      <c r="B127" s="72" t="s">
        <v>445</v>
      </c>
      <c r="C127" s="73" t="s">
        <v>315</v>
      </c>
      <c r="D127" s="74" t="s">
        <v>446</v>
      </c>
      <c r="E127" s="75">
        <v>20</v>
      </c>
      <c r="F127" s="74">
        <v>10264.4</v>
      </c>
      <c r="G127" s="76"/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 t="e">
        <f>#REF!</f>
        <v>#REF!</v>
      </c>
      <c r="L127" s="25" t="e">
        <f>#REF!</f>
        <v>#REF!</v>
      </c>
      <c r="M127" s="25" t="e">
        <f>#REF!</f>
        <v>#REF!</v>
      </c>
      <c r="N127" s="25">
        <f t="shared" ref="N127:O132" si="13">E127</f>
        <v>20</v>
      </c>
      <c r="O127" s="25">
        <f t="shared" si="13"/>
        <v>10264.4</v>
      </c>
    </row>
    <row r="128" spans="1:15" s="26" customFormat="1" ht="52.8" x14ac:dyDescent="0.25">
      <c r="A128" s="70">
        <v>24</v>
      </c>
      <c r="B128" s="72" t="s">
        <v>447</v>
      </c>
      <c r="C128" s="73" t="s">
        <v>369</v>
      </c>
      <c r="D128" s="74" t="s">
        <v>448</v>
      </c>
      <c r="E128" s="75">
        <v>10</v>
      </c>
      <c r="F128" s="74">
        <v>7584.1</v>
      </c>
      <c r="G128" s="76"/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 t="e">
        <f>#REF!</f>
        <v>#REF!</v>
      </c>
      <c r="L128" s="25" t="e">
        <f>#REF!</f>
        <v>#REF!</v>
      </c>
      <c r="M128" s="25" t="e">
        <f>#REF!</f>
        <v>#REF!</v>
      </c>
      <c r="N128" s="25">
        <f t="shared" si="13"/>
        <v>10</v>
      </c>
      <c r="O128" s="25">
        <f t="shared" si="13"/>
        <v>7584.1</v>
      </c>
    </row>
    <row r="129" spans="1:15" s="26" customFormat="1" ht="52.8" x14ac:dyDescent="0.25">
      <c r="A129" s="70">
        <v>25</v>
      </c>
      <c r="B129" s="72" t="s">
        <v>449</v>
      </c>
      <c r="C129" s="73" t="s">
        <v>450</v>
      </c>
      <c r="D129" s="74" t="s">
        <v>451</v>
      </c>
      <c r="E129" s="75">
        <v>12</v>
      </c>
      <c r="F129" s="74">
        <v>13107.6</v>
      </c>
      <c r="G129" s="76"/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 t="e">
        <f>#REF!</f>
        <v>#REF!</v>
      </c>
      <c r="N129" s="25">
        <f t="shared" si="13"/>
        <v>12</v>
      </c>
      <c r="O129" s="25">
        <f t="shared" si="13"/>
        <v>13107.6</v>
      </c>
    </row>
    <row r="130" spans="1:15" s="26" customFormat="1" ht="52.8" x14ac:dyDescent="0.25">
      <c r="A130" s="70">
        <v>26</v>
      </c>
      <c r="B130" s="72" t="s">
        <v>452</v>
      </c>
      <c r="C130" s="73" t="s">
        <v>450</v>
      </c>
      <c r="D130" s="74" t="s">
        <v>453</v>
      </c>
      <c r="E130" s="75">
        <v>31</v>
      </c>
      <c r="F130" s="74">
        <v>88625.279999999999</v>
      </c>
      <c r="G130" s="76"/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 t="e">
        <f>#REF!</f>
        <v>#REF!</v>
      </c>
      <c r="N130" s="25">
        <f t="shared" si="13"/>
        <v>31</v>
      </c>
      <c r="O130" s="25">
        <f t="shared" si="13"/>
        <v>88625.279999999999</v>
      </c>
    </row>
    <row r="131" spans="1:15" s="26" customFormat="1" ht="52.8" x14ac:dyDescent="0.25">
      <c r="A131" s="70">
        <v>27</v>
      </c>
      <c r="B131" s="72" t="s">
        <v>454</v>
      </c>
      <c r="C131" s="73" t="s">
        <v>450</v>
      </c>
      <c r="D131" s="74" t="s">
        <v>455</v>
      </c>
      <c r="E131" s="75">
        <v>11</v>
      </c>
      <c r="F131" s="74">
        <v>16443.900000000001</v>
      </c>
      <c r="G131" s="76"/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>
        <f t="shared" si="13"/>
        <v>11</v>
      </c>
      <c r="O131" s="25">
        <f t="shared" si="13"/>
        <v>16443.900000000001</v>
      </c>
    </row>
    <row r="132" spans="1:15" s="26" customFormat="1" ht="145.19999999999999" x14ac:dyDescent="0.25">
      <c r="A132" s="70">
        <v>28</v>
      </c>
      <c r="B132" s="72" t="s">
        <v>456</v>
      </c>
      <c r="C132" s="73" t="s">
        <v>457</v>
      </c>
      <c r="D132" s="74" t="s">
        <v>458</v>
      </c>
      <c r="E132" s="75">
        <v>140</v>
      </c>
      <c r="F132" s="74">
        <v>539036.75</v>
      </c>
      <c r="G132" s="76"/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>
        <f t="shared" si="13"/>
        <v>140</v>
      </c>
      <c r="O132" s="25">
        <f t="shared" si="13"/>
        <v>539036.75</v>
      </c>
    </row>
    <row r="133" spans="1:15" s="17" customFormat="1" ht="13.5" customHeight="1" thickBot="1" x14ac:dyDescent="0.3"/>
    <row r="134" spans="1:15" s="17" customFormat="1" ht="26.25" customHeight="1" x14ac:dyDescent="0.25">
      <c r="A134" s="98" t="s">
        <v>139</v>
      </c>
      <c r="B134" s="92" t="s">
        <v>32</v>
      </c>
      <c r="C134" s="103" t="s">
        <v>141</v>
      </c>
      <c r="D134" s="92" t="s">
        <v>142</v>
      </c>
      <c r="E134" s="92" t="s">
        <v>293</v>
      </c>
      <c r="F134" s="92"/>
      <c r="G134" s="93" t="s">
        <v>146</v>
      </c>
    </row>
    <row r="135" spans="1:15" s="17" customFormat="1" ht="12.75" customHeight="1" x14ac:dyDescent="0.25">
      <c r="A135" s="99"/>
      <c r="B135" s="101"/>
      <c r="C135" s="104"/>
      <c r="D135" s="101"/>
      <c r="E135" s="96" t="s">
        <v>147</v>
      </c>
      <c r="F135" s="96" t="s">
        <v>148</v>
      </c>
      <c r="G135" s="94"/>
    </row>
    <row r="136" spans="1:15" s="17" customFormat="1" ht="13.5" customHeight="1" thickBot="1" x14ac:dyDescent="0.3">
      <c r="A136" s="100"/>
      <c r="B136" s="102"/>
      <c r="C136" s="105"/>
      <c r="D136" s="102"/>
      <c r="E136" s="97"/>
      <c r="F136" s="97"/>
      <c r="G136" s="95"/>
    </row>
    <row r="137" spans="1:15" s="26" customFormat="1" ht="66" x14ac:dyDescent="0.25">
      <c r="A137" s="70">
        <v>29</v>
      </c>
      <c r="B137" s="72" t="s">
        <v>459</v>
      </c>
      <c r="C137" s="73" t="s">
        <v>315</v>
      </c>
      <c r="D137" s="74">
        <v>5350</v>
      </c>
      <c r="E137" s="75"/>
      <c r="F137" s="74"/>
      <c r="G137" s="76"/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 t="e">
        <f>#REF!</f>
        <v>#REF!</v>
      </c>
      <c r="N137" s="25">
        <f t="shared" ref="N137:O143" si="14">E137</f>
        <v>0</v>
      </c>
      <c r="O137" s="25">
        <f t="shared" si="14"/>
        <v>0</v>
      </c>
    </row>
    <row r="138" spans="1:15" s="26" customFormat="1" ht="66" x14ac:dyDescent="0.25">
      <c r="A138" s="70">
        <v>30</v>
      </c>
      <c r="B138" s="72" t="s">
        <v>460</v>
      </c>
      <c r="C138" s="73" t="s">
        <v>461</v>
      </c>
      <c r="D138" s="74" t="s">
        <v>462</v>
      </c>
      <c r="E138" s="75">
        <v>80</v>
      </c>
      <c r="F138" s="74">
        <v>16439.2</v>
      </c>
      <c r="G138" s="76"/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 t="e">
        <f>#REF!</f>
        <v>#REF!</v>
      </c>
      <c r="N138" s="25">
        <f t="shared" si="14"/>
        <v>80</v>
      </c>
      <c r="O138" s="25">
        <f t="shared" si="14"/>
        <v>16439.2</v>
      </c>
    </row>
    <row r="139" spans="1:15" s="26" customFormat="1" ht="66" x14ac:dyDescent="0.25">
      <c r="A139" s="70">
        <v>31</v>
      </c>
      <c r="B139" s="72" t="s">
        <v>463</v>
      </c>
      <c r="C139" s="73" t="s">
        <v>323</v>
      </c>
      <c r="D139" s="74" t="s">
        <v>464</v>
      </c>
      <c r="E139" s="75">
        <v>25</v>
      </c>
      <c r="F139" s="74">
        <v>22412.5</v>
      </c>
      <c r="G139" s="76"/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 t="e">
        <f>#REF!</f>
        <v>#REF!</v>
      </c>
      <c r="L139" s="25" t="e">
        <f>#REF!</f>
        <v>#REF!</v>
      </c>
      <c r="M139" s="25" t="e">
        <f>#REF!</f>
        <v>#REF!</v>
      </c>
      <c r="N139" s="25">
        <f t="shared" si="14"/>
        <v>25</v>
      </c>
      <c r="O139" s="25">
        <f t="shared" si="14"/>
        <v>22412.5</v>
      </c>
    </row>
    <row r="140" spans="1:15" s="26" customFormat="1" ht="66" x14ac:dyDescent="0.25">
      <c r="A140" s="70">
        <v>32</v>
      </c>
      <c r="B140" s="72" t="s">
        <v>465</v>
      </c>
      <c r="C140" s="73" t="s">
        <v>323</v>
      </c>
      <c r="D140" s="74" t="s">
        <v>464</v>
      </c>
      <c r="E140" s="75">
        <v>36</v>
      </c>
      <c r="F140" s="74">
        <v>32274</v>
      </c>
      <c r="G140" s="76"/>
      <c r="H140" s="25" t="e">
        <f>#REF!</f>
        <v>#REF!</v>
      </c>
      <c r="I140" s="25" t="e">
        <f>#REF!</f>
        <v>#REF!</v>
      </c>
      <c r="J140" s="25" t="e">
        <f>#REF!</f>
        <v>#REF!</v>
      </c>
      <c r="K140" s="25" t="e">
        <f>#REF!</f>
        <v>#REF!</v>
      </c>
      <c r="L140" s="25" t="e">
        <f>#REF!</f>
        <v>#REF!</v>
      </c>
      <c r="M140" s="25" t="e">
        <f>#REF!</f>
        <v>#REF!</v>
      </c>
      <c r="N140" s="25">
        <f t="shared" si="14"/>
        <v>36</v>
      </c>
      <c r="O140" s="25">
        <f t="shared" si="14"/>
        <v>32274</v>
      </c>
    </row>
    <row r="141" spans="1:15" s="26" customFormat="1" ht="52.8" x14ac:dyDescent="0.25">
      <c r="A141" s="70">
        <v>33</v>
      </c>
      <c r="B141" s="72" t="s">
        <v>466</v>
      </c>
      <c r="C141" s="73" t="s">
        <v>323</v>
      </c>
      <c r="D141" s="74" t="s">
        <v>464</v>
      </c>
      <c r="E141" s="75">
        <v>20</v>
      </c>
      <c r="F141" s="74">
        <v>17930</v>
      </c>
      <c r="G141" s="76"/>
      <c r="H141" s="25" t="e">
        <f>#REF!</f>
        <v>#REF!</v>
      </c>
      <c r="I141" s="25" t="e">
        <f>#REF!</f>
        <v>#REF!</v>
      </c>
      <c r="J141" s="25" t="e">
        <f>#REF!</f>
        <v>#REF!</v>
      </c>
      <c r="K141" s="25" t="e">
        <f>#REF!</f>
        <v>#REF!</v>
      </c>
      <c r="L141" s="25" t="e">
        <f>#REF!</f>
        <v>#REF!</v>
      </c>
      <c r="M141" s="25" t="e">
        <f>#REF!</f>
        <v>#REF!</v>
      </c>
      <c r="N141" s="25">
        <f t="shared" si="14"/>
        <v>20</v>
      </c>
      <c r="O141" s="25">
        <f t="shared" si="14"/>
        <v>17930</v>
      </c>
    </row>
    <row r="142" spans="1:15" s="26" customFormat="1" ht="26.4" x14ac:dyDescent="0.25">
      <c r="A142" s="70">
        <v>34</v>
      </c>
      <c r="B142" s="72" t="s">
        <v>467</v>
      </c>
      <c r="C142" s="73" t="s">
        <v>297</v>
      </c>
      <c r="D142" s="74" t="s">
        <v>468</v>
      </c>
      <c r="E142" s="75">
        <v>50</v>
      </c>
      <c r="F142" s="74">
        <v>260.8</v>
      </c>
      <c r="G142" s="76"/>
      <c r="H142" s="25" t="e">
        <f>#REF!</f>
        <v>#REF!</v>
      </c>
      <c r="I142" s="25" t="e">
        <f>#REF!</f>
        <v>#REF!</v>
      </c>
      <c r="J142" s="25" t="e">
        <f>#REF!</f>
        <v>#REF!</v>
      </c>
      <c r="K142" s="25" t="e">
        <f>#REF!</f>
        <v>#REF!</v>
      </c>
      <c r="L142" s="25" t="e">
        <f>#REF!</f>
        <v>#REF!</v>
      </c>
      <c r="M142" s="25" t="e">
        <f>#REF!</f>
        <v>#REF!</v>
      </c>
      <c r="N142" s="25">
        <f t="shared" si="14"/>
        <v>50</v>
      </c>
      <c r="O142" s="25">
        <f t="shared" si="14"/>
        <v>260.8</v>
      </c>
    </row>
    <row r="143" spans="1:15" s="26" customFormat="1" ht="105.6" x14ac:dyDescent="0.25">
      <c r="A143" s="70">
        <v>35</v>
      </c>
      <c r="B143" s="72" t="s">
        <v>469</v>
      </c>
      <c r="C143" s="73" t="s">
        <v>315</v>
      </c>
      <c r="D143" s="74" t="s">
        <v>470</v>
      </c>
      <c r="E143" s="75">
        <v>1</v>
      </c>
      <c r="F143" s="74">
        <v>6364.2000000000007</v>
      </c>
      <c r="G143" s="76"/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 t="e">
        <f>#REF!</f>
        <v>#REF!</v>
      </c>
      <c r="L143" s="25" t="e">
        <f>#REF!</f>
        <v>#REF!</v>
      </c>
      <c r="M143" s="25" t="e">
        <f>#REF!</f>
        <v>#REF!</v>
      </c>
      <c r="N143" s="25">
        <f t="shared" si="14"/>
        <v>1</v>
      </c>
      <c r="O143" s="25">
        <f t="shared" si="14"/>
        <v>6364.2000000000007</v>
      </c>
    </row>
    <row r="144" spans="1:15" s="17" customFormat="1" ht="13.5" customHeight="1" thickBot="1" x14ac:dyDescent="0.3"/>
    <row r="145" spans="1:15" s="17" customFormat="1" ht="26.25" customHeight="1" x14ac:dyDescent="0.25">
      <c r="A145" s="98" t="s">
        <v>139</v>
      </c>
      <c r="B145" s="92" t="s">
        <v>32</v>
      </c>
      <c r="C145" s="103" t="s">
        <v>141</v>
      </c>
      <c r="D145" s="92" t="s">
        <v>142</v>
      </c>
      <c r="E145" s="92" t="s">
        <v>293</v>
      </c>
      <c r="F145" s="92"/>
      <c r="G145" s="93" t="s">
        <v>146</v>
      </c>
    </row>
    <row r="146" spans="1:15" s="17" customFormat="1" ht="12.75" customHeight="1" x14ac:dyDescent="0.25">
      <c r="A146" s="99"/>
      <c r="B146" s="101"/>
      <c r="C146" s="104"/>
      <c r="D146" s="101"/>
      <c r="E146" s="96" t="s">
        <v>147</v>
      </c>
      <c r="F146" s="96" t="s">
        <v>148</v>
      </c>
      <c r="G146" s="94"/>
    </row>
    <row r="147" spans="1:15" s="17" customFormat="1" ht="13.5" customHeight="1" thickBot="1" x14ac:dyDescent="0.3">
      <c r="A147" s="100"/>
      <c r="B147" s="102"/>
      <c r="C147" s="105"/>
      <c r="D147" s="102"/>
      <c r="E147" s="97"/>
      <c r="F147" s="97"/>
      <c r="G147" s="95"/>
    </row>
    <row r="148" spans="1:15" s="26" customFormat="1" ht="105.6" x14ac:dyDescent="0.25">
      <c r="A148" s="70">
        <v>36</v>
      </c>
      <c r="B148" s="72" t="s">
        <v>471</v>
      </c>
      <c r="C148" s="73" t="s">
        <v>315</v>
      </c>
      <c r="D148" s="74" t="s">
        <v>470</v>
      </c>
      <c r="E148" s="75">
        <v>5</v>
      </c>
      <c r="F148" s="74">
        <v>31821</v>
      </c>
      <c r="G148" s="76"/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 t="e">
        <f>#REF!</f>
        <v>#REF!</v>
      </c>
      <c r="L148" s="25" t="e">
        <f>#REF!</f>
        <v>#REF!</v>
      </c>
      <c r="M148" s="25" t="e">
        <f>#REF!</f>
        <v>#REF!</v>
      </c>
      <c r="N148" s="25">
        <f t="shared" ref="N148:O154" si="15">E148</f>
        <v>5</v>
      </c>
      <c r="O148" s="25">
        <f t="shared" si="15"/>
        <v>31821</v>
      </c>
    </row>
    <row r="149" spans="1:15" s="26" customFormat="1" ht="66" x14ac:dyDescent="0.25">
      <c r="A149" s="70">
        <v>37</v>
      </c>
      <c r="B149" s="72" t="s">
        <v>472</v>
      </c>
      <c r="C149" s="73" t="s">
        <v>323</v>
      </c>
      <c r="D149" s="74">
        <v>9994</v>
      </c>
      <c r="E149" s="75"/>
      <c r="F149" s="74"/>
      <c r="G149" s="76"/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 t="e">
        <f>#REF!</f>
        <v>#REF!</v>
      </c>
      <c r="L149" s="25" t="e">
        <f>#REF!</f>
        <v>#REF!</v>
      </c>
      <c r="M149" s="25" t="e">
        <f>#REF!</f>
        <v>#REF!</v>
      </c>
      <c r="N149" s="25">
        <f t="shared" si="15"/>
        <v>0</v>
      </c>
      <c r="O149" s="25">
        <f t="shared" si="15"/>
        <v>0</v>
      </c>
    </row>
    <row r="150" spans="1:15" s="26" customFormat="1" ht="52.8" x14ac:dyDescent="0.25">
      <c r="A150" s="70">
        <v>38</v>
      </c>
      <c r="B150" s="72" t="s">
        <v>473</v>
      </c>
      <c r="C150" s="73" t="s">
        <v>363</v>
      </c>
      <c r="D150" s="74" t="s">
        <v>474</v>
      </c>
      <c r="E150" s="75">
        <v>10</v>
      </c>
      <c r="F150" s="74">
        <v>11353</v>
      </c>
      <c r="G150" s="76"/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 t="e">
        <f>#REF!</f>
        <v>#REF!</v>
      </c>
      <c r="L150" s="25" t="e">
        <f>#REF!</f>
        <v>#REF!</v>
      </c>
      <c r="M150" s="25" t="e">
        <f>#REF!</f>
        <v>#REF!</v>
      </c>
      <c r="N150" s="25">
        <f t="shared" si="15"/>
        <v>10</v>
      </c>
      <c r="O150" s="25">
        <f t="shared" si="15"/>
        <v>11353</v>
      </c>
    </row>
    <row r="151" spans="1:15" s="26" customFormat="1" ht="66" x14ac:dyDescent="0.25">
      <c r="A151" s="70">
        <v>39</v>
      </c>
      <c r="B151" s="72" t="s">
        <v>475</v>
      </c>
      <c r="C151" s="73" t="s">
        <v>300</v>
      </c>
      <c r="D151" s="74" t="s">
        <v>476</v>
      </c>
      <c r="E151" s="75">
        <v>200</v>
      </c>
      <c r="F151" s="74">
        <v>4002</v>
      </c>
      <c r="G151" s="76"/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 t="e">
        <f>#REF!</f>
        <v>#REF!</v>
      </c>
      <c r="L151" s="25" t="e">
        <f>#REF!</f>
        <v>#REF!</v>
      </c>
      <c r="M151" s="25" t="e">
        <f>#REF!</f>
        <v>#REF!</v>
      </c>
      <c r="N151" s="25">
        <f t="shared" si="15"/>
        <v>200</v>
      </c>
      <c r="O151" s="25">
        <f t="shared" si="15"/>
        <v>4002</v>
      </c>
    </row>
    <row r="152" spans="1:15" s="26" customFormat="1" ht="66" x14ac:dyDescent="0.25">
      <c r="A152" s="70">
        <v>40</v>
      </c>
      <c r="B152" s="72" t="s">
        <v>477</v>
      </c>
      <c r="C152" s="73" t="s">
        <v>300</v>
      </c>
      <c r="D152" s="74" t="s">
        <v>478</v>
      </c>
      <c r="E152" s="75">
        <v>120</v>
      </c>
      <c r="F152" s="74">
        <v>1952.5900000000001</v>
      </c>
      <c r="G152" s="76"/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 t="e">
        <f>#REF!</f>
        <v>#REF!</v>
      </c>
      <c r="L152" s="25" t="e">
        <f>#REF!</f>
        <v>#REF!</v>
      </c>
      <c r="M152" s="25" t="e">
        <f>#REF!</f>
        <v>#REF!</v>
      </c>
      <c r="N152" s="25">
        <f t="shared" si="15"/>
        <v>120</v>
      </c>
      <c r="O152" s="25">
        <f t="shared" si="15"/>
        <v>1952.5900000000001</v>
      </c>
    </row>
    <row r="153" spans="1:15" s="26" customFormat="1" ht="66" x14ac:dyDescent="0.25">
      <c r="A153" s="70">
        <v>41</v>
      </c>
      <c r="B153" s="72" t="s">
        <v>479</v>
      </c>
      <c r="C153" s="73" t="s">
        <v>300</v>
      </c>
      <c r="D153" s="74" t="s">
        <v>480</v>
      </c>
      <c r="E153" s="75">
        <v>320</v>
      </c>
      <c r="F153" s="74">
        <v>3753.6000000000004</v>
      </c>
      <c r="G153" s="76"/>
      <c r="H153" s="25" t="e">
        <f>#REF!</f>
        <v>#REF!</v>
      </c>
      <c r="I153" s="25" t="e">
        <f>#REF!</f>
        <v>#REF!</v>
      </c>
      <c r="J153" s="25" t="e">
        <f>#REF!</f>
        <v>#REF!</v>
      </c>
      <c r="K153" s="25" t="e">
        <f>#REF!</f>
        <v>#REF!</v>
      </c>
      <c r="L153" s="25" t="e">
        <f>#REF!</f>
        <v>#REF!</v>
      </c>
      <c r="M153" s="25" t="e">
        <f>#REF!</f>
        <v>#REF!</v>
      </c>
      <c r="N153" s="25">
        <f t="shared" si="15"/>
        <v>320</v>
      </c>
      <c r="O153" s="25">
        <f t="shared" si="15"/>
        <v>3753.6000000000004</v>
      </c>
    </row>
    <row r="154" spans="1:15" s="26" customFormat="1" ht="66" x14ac:dyDescent="0.25">
      <c r="A154" s="70">
        <v>42</v>
      </c>
      <c r="B154" s="72" t="s">
        <v>481</v>
      </c>
      <c r="C154" s="73" t="s">
        <v>323</v>
      </c>
      <c r="D154" s="74"/>
      <c r="E154" s="75">
        <v>99</v>
      </c>
      <c r="F154" s="74"/>
      <c r="G154" s="76"/>
      <c r="H154" s="25" t="e">
        <f>#REF!</f>
        <v>#REF!</v>
      </c>
      <c r="I154" s="25" t="e">
        <f>#REF!</f>
        <v>#REF!</v>
      </c>
      <c r="J154" s="25" t="e">
        <f>#REF!</f>
        <v>#REF!</v>
      </c>
      <c r="K154" s="25" t="e">
        <f>#REF!</f>
        <v>#REF!</v>
      </c>
      <c r="L154" s="25" t="e">
        <f>#REF!</f>
        <v>#REF!</v>
      </c>
      <c r="M154" s="25" t="e">
        <f>#REF!</f>
        <v>#REF!</v>
      </c>
      <c r="N154" s="25">
        <f t="shared" si="15"/>
        <v>99</v>
      </c>
      <c r="O154" s="25">
        <f t="shared" si="15"/>
        <v>0</v>
      </c>
    </row>
    <row r="155" spans="1:15" s="17" customFormat="1" ht="13.5" customHeight="1" thickBot="1" x14ac:dyDescent="0.3"/>
    <row r="156" spans="1:15" s="17" customFormat="1" ht="26.25" customHeight="1" x14ac:dyDescent="0.25">
      <c r="A156" s="98" t="s">
        <v>139</v>
      </c>
      <c r="B156" s="92" t="s">
        <v>32</v>
      </c>
      <c r="C156" s="103" t="s">
        <v>141</v>
      </c>
      <c r="D156" s="92" t="s">
        <v>142</v>
      </c>
      <c r="E156" s="92" t="s">
        <v>293</v>
      </c>
      <c r="F156" s="92"/>
      <c r="G156" s="93" t="s">
        <v>146</v>
      </c>
    </row>
    <row r="157" spans="1:15" s="17" customFormat="1" ht="12.75" customHeight="1" x14ac:dyDescent="0.25">
      <c r="A157" s="99"/>
      <c r="B157" s="101"/>
      <c r="C157" s="104"/>
      <c r="D157" s="101"/>
      <c r="E157" s="96" t="s">
        <v>147</v>
      </c>
      <c r="F157" s="96" t="s">
        <v>148</v>
      </c>
      <c r="G157" s="94"/>
    </row>
    <row r="158" spans="1:15" s="17" customFormat="1" ht="13.5" customHeight="1" thickBot="1" x14ac:dyDescent="0.3">
      <c r="A158" s="100"/>
      <c r="B158" s="102"/>
      <c r="C158" s="105"/>
      <c r="D158" s="102"/>
      <c r="E158" s="97"/>
      <c r="F158" s="97"/>
      <c r="G158" s="95"/>
    </row>
    <row r="159" spans="1:15" s="26" customFormat="1" ht="52.8" x14ac:dyDescent="0.25">
      <c r="A159" s="70">
        <v>43</v>
      </c>
      <c r="B159" s="72" t="s">
        <v>482</v>
      </c>
      <c r="C159" s="73" t="s">
        <v>323</v>
      </c>
      <c r="D159" s="74">
        <v>57559</v>
      </c>
      <c r="E159" s="75"/>
      <c r="F159" s="74"/>
      <c r="G159" s="76"/>
      <c r="H159" s="25" t="e">
        <f>#REF!</f>
        <v>#REF!</v>
      </c>
      <c r="I159" s="25" t="e">
        <f>#REF!</f>
        <v>#REF!</v>
      </c>
      <c r="J159" s="25" t="e">
        <f>#REF!</f>
        <v>#REF!</v>
      </c>
      <c r="K159" s="25" t="e">
        <f>#REF!</f>
        <v>#REF!</v>
      </c>
      <c r="L159" s="25" t="e">
        <f>#REF!</f>
        <v>#REF!</v>
      </c>
      <c r="M159" s="25" t="e">
        <f>#REF!</f>
        <v>#REF!</v>
      </c>
      <c r="N159" s="25">
        <f t="shared" ref="N159:N167" si="16">E159</f>
        <v>0</v>
      </c>
      <c r="O159" s="25">
        <f t="shared" ref="O159:O167" si="17">F159</f>
        <v>0</v>
      </c>
    </row>
    <row r="160" spans="1:15" s="26" customFormat="1" ht="52.8" x14ac:dyDescent="0.25">
      <c r="A160" s="70">
        <v>44</v>
      </c>
      <c r="B160" s="72" t="s">
        <v>483</v>
      </c>
      <c r="C160" s="73" t="s">
        <v>323</v>
      </c>
      <c r="D160" s="74" t="s">
        <v>484</v>
      </c>
      <c r="E160" s="75"/>
      <c r="F160" s="74"/>
      <c r="G160" s="76"/>
      <c r="H160" s="25" t="e">
        <f>#REF!</f>
        <v>#REF!</v>
      </c>
      <c r="I160" s="25" t="e">
        <f>#REF!</f>
        <v>#REF!</v>
      </c>
      <c r="J160" s="25" t="e">
        <f>#REF!</f>
        <v>#REF!</v>
      </c>
      <c r="K160" s="25" t="e">
        <f>#REF!</f>
        <v>#REF!</v>
      </c>
      <c r="L160" s="25" t="e">
        <f>#REF!</f>
        <v>#REF!</v>
      </c>
      <c r="M160" s="25" t="e">
        <f>#REF!</f>
        <v>#REF!</v>
      </c>
      <c r="N160" s="25">
        <f t="shared" si="16"/>
        <v>0</v>
      </c>
      <c r="O160" s="25">
        <f t="shared" si="17"/>
        <v>0</v>
      </c>
    </row>
    <row r="161" spans="1:15" s="26" customFormat="1" ht="52.8" x14ac:dyDescent="0.25">
      <c r="A161" s="70">
        <v>45</v>
      </c>
      <c r="B161" s="72" t="s">
        <v>485</v>
      </c>
      <c r="C161" s="73" t="s">
        <v>323</v>
      </c>
      <c r="D161" s="74" t="s">
        <v>486</v>
      </c>
      <c r="E161" s="75"/>
      <c r="F161" s="74"/>
      <c r="G161" s="76"/>
      <c r="H161" s="25" t="e">
        <f>#REF!</f>
        <v>#REF!</v>
      </c>
      <c r="I161" s="25" t="e">
        <f>#REF!</f>
        <v>#REF!</v>
      </c>
      <c r="J161" s="25" t="e">
        <f>#REF!</f>
        <v>#REF!</v>
      </c>
      <c r="K161" s="25" t="e">
        <f>#REF!</f>
        <v>#REF!</v>
      </c>
      <c r="L161" s="25" t="e">
        <f>#REF!</f>
        <v>#REF!</v>
      </c>
      <c r="M161" s="25" t="e">
        <f>#REF!</f>
        <v>#REF!</v>
      </c>
      <c r="N161" s="25">
        <f t="shared" si="16"/>
        <v>0</v>
      </c>
      <c r="O161" s="25">
        <f t="shared" si="17"/>
        <v>0</v>
      </c>
    </row>
    <row r="162" spans="1:15" s="26" customFormat="1" ht="66" x14ac:dyDescent="0.25">
      <c r="A162" s="70">
        <v>46</v>
      </c>
      <c r="B162" s="72" t="s">
        <v>487</v>
      </c>
      <c r="C162" s="73" t="s">
        <v>323</v>
      </c>
      <c r="D162" s="74" t="s">
        <v>389</v>
      </c>
      <c r="E162" s="75">
        <v>250</v>
      </c>
      <c r="F162" s="74">
        <v>502.5</v>
      </c>
      <c r="G162" s="76"/>
      <c r="H162" s="25" t="e">
        <f>#REF!</f>
        <v>#REF!</v>
      </c>
      <c r="I162" s="25" t="e">
        <f>#REF!</f>
        <v>#REF!</v>
      </c>
      <c r="J162" s="25" t="e">
        <f>#REF!</f>
        <v>#REF!</v>
      </c>
      <c r="K162" s="25" t="e">
        <f>#REF!</f>
        <v>#REF!</v>
      </c>
      <c r="L162" s="25" t="e">
        <f>#REF!</f>
        <v>#REF!</v>
      </c>
      <c r="M162" s="25" t="e">
        <f>#REF!</f>
        <v>#REF!</v>
      </c>
      <c r="N162" s="25">
        <f t="shared" si="16"/>
        <v>250</v>
      </c>
      <c r="O162" s="25">
        <f t="shared" si="17"/>
        <v>502.5</v>
      </c>
    </row>
    <row r="163" spans="1:15" s="26" customFormat="1" ht="39.6" x14ac:dyDescent="0.25">
      <c r="A163" s="70">
        <v>47</v>
      </c>
      <c r="B163" s="72" t="s">
        <v>488</v>
      </c>
      <c r="C163" s="73" t="s">
        <v>323</v>
      </c>
      <c r="D163" s="74" t="s">
        <v>389</v>
      </c>
      <c r="E163" s="75">
        <v>42300</v>
      </c>
      <c r="F163" s="74">
        <v>85023</v>
      </c>
      <c r="G163" s="76"/>
      <c r="H163" s="25" t="e">
        <f>#REF!</f>
        <v>#REF!</v>
      </c>
      <c r="I163" s="25" t="e">
        <f>#REF!</f>
        <v>#REF!</v>
      </c>
      <c r="J163" s="25" t="e">
        <f>#REF!</f>
        <v>#REF!</v>
      </c>
      <c r="K163" s="25" t="e">
        <f>#REF!</f>
        <v>#REF!</v>
      </c>
      <c r="L163" s="25" t="e">
        <f>#REF!</f>
        <v>#REF!</v>
      </c>
      <c r="M163" s="25" t="e">
        <f>#REF!</f>
        <v>#REF!</v>
      </c>
      <c r="N163" s="25">
        <f t="shared" si="16"/>
        <v>42300</v>
      </c>
      <c r="O163" s="25">
        <f t="shared" si="17"/>
        <v>85023</v>
      </c>
    </row>
    <row r="164" spans="1:15" s="26" customFormat="1" ht="105.6" x14ac:dyDescent="0.25">
      <c r="A164" s="70">
        <v>48</v>
      </c>
      <c r="B164" s="72" t="s">
        <v>489</v>
      </c>
      <c r="C164" s="73" t="s">
        <v>323</v>
      </c>
      <c r="D164" s="74" t="s">
        <v>389</v>
      </c>
      <c r="E164" s="75">
        <v>19550</v>
      </c>
      <c r="F164" s="74">
        <v>39295.5</v>
      </c>
      <c r="G164" s="76"/>
      <c r="H164" s="25" t="e">
        <f>#REF!</f>
        <v>#REF!</v>
      </c>
      <c r="I164" s="25" t="e">
        <f>#REF!</f>
        <v>#REF!</v>
      </c>
      <c r="J164" s="25" t="e">
        <f>#REF!</f>
        <v>#REF!</v>
      </c>
      <c r="K164" s="25" t="e">
        <f>#REF!</f>
        <v>#REF!</v>
      </c>
      <c r="L164" s="25" t="e">
        <f>#REF!</f>
        <v>#REF!</v>
      </c>
      <c r="M164" s="25" t="e">
        <f>#REF!</f>
        <v>#REF!</v>
      </c>
      <c r="N164" s="25">
        <f t="shared" si="16"/>
        <v>19550</v>
      </c>
      <c r="O164" s="25">
        <f t="shared" si="17"/>
        <v>39295.5</v>
      </c>
    </row>
    <row r="165" spans="1:15" s="26" customFormat="1" ht="52.8" x14ac:dyDescent="0.25">
      <c r="A165" s="70">
        <v>49</v>
      </c>
      <c r="B165" s="72" t="s">
        <v>490</v>
      </c>
      <c r="C165" s="73" t="s">
        <v>409</v>
      </c>
      <c r="D165" s="74">
        <v>230</v>
      </c>
      <c r="E165" s="75">
        <v>16</v>
      </c>
      <c r="F165" s="74">
        <v>3680</v>
      </c>
      <c r="G165" s="76"/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 t="e">
        <f>#REF!</f>
        <v>#REF!</v>
      </c>
      <c r="L165" s="25" t="e">
        <f>#REF!</f>
        <v>#REF!</v>
      </c>
      <c r="M165" s="25" t="e">
        <f>#REF!</f>
        <v>#REF!</v>
      </c>
      <c r="N165" s="25">
        <f t="shared" si="16"/>
        <v>16</v>
      </c>
      <c r="O165" s="25">
        <f t="shared" si="17"/>
        <v>3680</v>
      </c>
    </row>
    <row r="166" spans="1:15" s="26" customFormat="1" ht="39.6" x14ac:dyDescent="0.25">
      <c r="A166" s="70">
        <v>50</v>
      </c>
      <c r="B166" s="72" t="s">
        <v>491</v>
      </c>
      <c r="C166" s="73" t="s">
        <v>409</v>
      </c>
      <c r="D166" s="74" t="s">
        <v>492</v>
      </c>
      <c r="E166" s="75"/>
      <c r="F166" s="74"/>
      <c r="G166" s="76"/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 t="e">
        <f>#REF!</f>
        <v>#REF!</v>
      </c>
      <c r="L166" s="25" t="e">
        <f>#REF!</f>
        <v>#REF!</v>
      </c>
      <c r="M166" s="25" t="e">
        <f>#REF!</f>
        <v>#REF!</v>
      </c>
      <c r="N166" s="25">
        <f t="shared" si="16"/>
        <v>0</v>
      </c>
      <c r="O166" s="25">
        <f t="shared" si="17"/>
        <v>0</v>
      </c>
    </row>
    <row r="167" spans="1:15" s="26" customFormat="1" ht="13.2" x14ac:dyDescent="0.25">
      <c r="A167" s="70">
        <v>51</v>
      </c>
      <c r="B167" s="72" t="s">
        <v>493</v>
      </c>
      <c r="C167" s="73" t="s">
        <v>329</v>
      </c>
      <c r="D167" s="74">
        <v>92</v>
      </c>
      <c r="E167" s="75">
        <v>500</v>
      </c>
      <c r="F167" s="74">
        <v>46000</v>
      </c>
      <c r="G167" s="76"/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 t="e">
        <f>#REF!</f>
        <v>#REF!</v>
      </c>
      <c r="L167" s="25" t="e">
        <f>#REF!</f>
        <v>#REF!</v>
      </c>
      <c r="M167" s="25" t="e">
        <f>#REF!</f>
        <v>#REF!</v>
      </c>
      <c r="N167" s="25">
        <f t="shared" si="16"/>
        <v>500</v>
      </c>
      <c r="O167" s="25">
        <f t="shared" si="17"/>
        <v>46000</v>
      </c>
    </row>
    <row r="168" spans="1:15" s="17" customFormat="1" ht="13.5" customHeight="1" thickBot="1" x14ac:dyDescent="0.3"/>
    <row r="169" spans="1:15" s="17" customFormat="1" ht="26.25" customHeight="1" x14ac:dyDescent="0.25">
      <c r="A169" s="98" t="s">
        <v>139</v>
      </c>
      <c r="B169" s="92" t="s">
        <v>32</v>
      </c>
      <c r="C169" s="103" t="s">
        <v>141</v>
      </c>
      <c r="D169" s="92" t="s">
        <v>142</v>
      </c>
      <c r="E169" s="92" t="s">
        <v>293</v>
      </c>
      <c r="F169" s="92"/>
      <c r="G169" s="93" t="s">
        <v>146</v>
      </c>
    </row>
    <row r="170" spans="1:15" s="17" customFormat="1" ht="12.75" customHeight="1" x14ac:dyDescent="0.25">
      <c r="A170" s="99"/>
      <c r="B170" s="101"/>
      <c r="C170" s="104"/>
      <c r="D170" s="101"/>
      <c r="E170" s="96" t="s">
        <v>147</v>
      </c>
      <c r="F170" s="96" t="s">
        <v>148</v>
      </c>
      <c r="G170" s="94"/>
    </row>
    <row r="171" spans="1:15" s="17" customFormat="1" ht="13.5" customHeight="1" thickBot="1" x14ac:dyDescent="0.3">
      <c r="A171" s="100"/>
      <c r="B171" s="102"/>
      <c r="C171" s="105"/>
      <c r="D171" s="102"/>
      <c r="E171" s="97"/>
      <c r="F171" s="97"/>
      <c r="G171" s="95"/>
    </row>
    <row r="172" spans="1:15" s="26" customFormat="1" ht="52.8" x14ac:dyDescent="0.25">
      <c r="A172" s="70">
        <v>52</v>
      </c>
      <c r="B172" s="72" t="s">
        <v>494</v>
      </c>
      <c r="C172" s="73" t="s">
        <v>323</v>
      </c>
      <c r="D172" s="74" t="s">
        <v>495</v>
      </c>
      <c r="E172" s="75">
        <v>368</v>
      </c>
      <c r="F172" s="74">
        <v>79079.520000000004</v>
      </c>
      <c r="G172" s="76"/>
      <c r="H172" s="25" t="e">
        <f>#REF!</f>
        <v>#REF!</v>
      </c>
      <c r="I172" s="25" t="e">
        <f>#REF!</f>
        <v>#REF!</v>
      </c>
      <c r="J172" s="25" t="e">
        <f>#REF!</f>
        <v>#REF!</v>
      </c>
      <c r="K172" s="25" t="e">
        <f>#REF!</f>
        <v>#REF!</v>
      </c>
      <c r="L172" s="25" t="e">
        <f>#REF!</f>
        <v>#REF!</v>
      </c>
      <c r="M172" s="25" t="e">
        <f>#REF!</f>
        <v>#REF!</v>
      </c>
      <c r="N172" s="25">
        <f t="shared" ref="N172:O177" si="18">E172</f>
        <v>368</v>
      </c>
      <c r="O172" s="25">
        <f t="shared" si="18"/>
        <v>79079.520000000004</v>
      </c>
    </row>
    <row r="173" spans="1:15" s="26" customFormat="1" ht="52.8" x14ac:dyDescent="0.25">
      <c r="A173" s="70">
        <v>53</v>
      </c>
      <c r="B173" s="72" t="s">
        <v>496</v>
      </c>
      <c r="C173" s="73" t="s">
        <v>323</v>
      </c>
      <c r="D173" s="74" t="s">
        <v>497</v>
      </c>
      <c r="E173" s="75">
        <v>2307</v>
      </c>
      <c r="F173" s="74">
        <v>131452.86000000002</v>
      </c>
      <c r="G173" s="76"/>
      <c r="H173" s="25" t="e">
        <f>#REF!</f>
        <v>#REF!</v>
      </c>
      <c r="I173" s="25" t="e">
        <f>#REF!</f>
        <v>#REF!</v>
      </c>
      <c r="J173" s="25" t="e">
        <f>#REF!</f>
        <v>#REF!</v>
      </c>
      <c r="K173" s="25" t="e">
        <f>#REF!</f>
        <v>#REF!</v>
      </c>
      <c r="L173" s="25" t="e">
        <f>#REF!</f>
        <v>#REF!</v>
      </c>
      <c r="M173" s="25" t="e">
        <f>#REF!</f>
        <v>#REF!</v>
      </c>
      <c r="N173" s="25">
        <f t="shared" si="18"/>
        <v>2307</v>
      </c>
      <c r="O173" s="25">
        <f t="shared" si="18"/>
        <v>131452.86000000002</v>
      </c>
    </row>
    <row r="174" spans="1:15" s="26" customFormat="1" ht="26.4" x14ac:dyDescent="0.25">
      <c r="A174" s="70">
        <v>54</v>
      </c>
      <c r="B174" s="72" t="s">
        <v>498</v>
      </c>
      <c r="C174" s="73" t="s">
        <v>323</v>
      </c>
      <c r="D174" s="74">
        <v>220</v>
      </c>
      <c r="E174" s="75">
        <v>204</v>
      </c>
      <c r="F174" s="74">
        <v>44880</v>
      </c>
      <c r="G174" s="76"/>
      <c r="H174" s="25" t="e">
        <f>#REF!</f>
        <v>#REF!</v>
      </c>
      <c r="I174" s="25" t="e">
        <f>#REF!</f>
        <v>#REF!</v>
      </c>
      <c r="J174" s="25" t="e">
        <f>#REF!</f>
        <v>#REF!</v>
      </c>
      <c r="K174" s="25" t="e">
        <f>#REF!</f>
        <v>#REF!</v>
      </c>
      <c r="L174" s="25" t="e">
        <f>#REF!</f>
        <v>#REF!</v>
      </c>
      <c r="M174" s="25" t="e">
        <f>#REF!</f>
        <v>#REF!</v>
      </c>
      <c r="N174" s="25">
        <f t="shared" si="18"/>
        <v>204</v>
      </c>
      <c r="O174" s="25">
        <f t="shared" si="18"/>
        <v>44880</v>
      </c>
    </row>
    <row r="175" spans="1:15" s="26" customFormat="1" ht="26.4" x14ac:dyDescent="0.25">
      <c r="A175" s="70">
        <v>55</v>
      </c>
      <c r="B175" s="72" t="s">
        <v>499</v>
      </c>
      <c r="C175" s="73" t="s">
        <v>323</v>
      </c>
      <c r="D175" s="74">
        <v>220</v>
      </c>
      <c r="E175" s="75">
        <v>450</v>
      </c>
      <c r="F175" s="74">
        <v>99000</v>
      </c>
      <c r="G175" s="76"/>
      <c r="H175" s="25" t="e">
        <f>#REF!</f>
        <v>#REF!</v>
      </c>
      <c r="I175" s="25" t="e">
        <f>#REF!</f>
        <v>#REF!</v>
      </c>
      <c r="J175" s="25" t="e">
        <f>#REF!</f>
        <v>#REF!</v>
      </c>
      <c r="K175" s="25" t="e">
        <f>#REF!</f>
        <v>#REF!</v>
      </c>
      <c r="L175" s="25" t="e">
        <f>#REF!</f>
        <v>#REF!</v>
      </c>
      <c r="M175" s="25" t="e">
        <f>#REF!</f>
        <v>#REF!</v>
      </c>
      <c r="N175" s="25">
        <f t="shared" si="18"/>
        <v>450</v>
      </c>
      <c r="O175" s="25">
        <f t="shared" si="18"/>
        <v>99000</v>
      </c>
    </row>
    <row r="176" spans="1:15" s="26" customFormat="1" ht="26.4" x14ac:dyDescent="0.25">
      <c r="A176" s="70">
        <v>56</v>
      </c>
      <c r="B176" s="72" t="s">
        <v>500</v>
      </c>
      <c r="C176" s="73" t="s">
        <v>323</v>
      </c>
      <c r="D176" s="74">
        <v>220</v>
      </c>
      <c r="E176" s="75">
        <v>750</v>
      </c>
      <c r="F176" s="74">
        <v>165000</v>
      </c>
      <c r="G176" s="76"/>
      <c r="H176" s="25" t="e">
        <f>#REF!</f>
        <v>#REF!</v>
      </c>
      <c r="I176" s="25" t="e">
        <f>#REF!</f>
        <v>#REF!</v>
      </c>
      <c r="J176" s="25" t="e">
        <f>#REF!</f>
        <v>#REF!</v>
      </c>
      <c r="K176" s="25" t="e">
        <f>#REF!</f>
        <v>#REF!</v>
      </c>
      <c r="L176" s="25" t="e">
        <f>#REF!</f>
        <v>#REF!</v>
      </c>
      <c r="M176" s="25" t="e">
        <f>#REF!</f>
        <v>#REF!</v>
      </c>
      <c r="N176" s="25">
        <f t="shared" si="18"/>
        <v>750</v>
      </c>
      <c r="O176" s="25">
        <f t="shared" si="18"/>
        <v>165000</v>
      </c>
    </row>
    <row r="177" spans="1:15" s="26" customFormat="1" ht="27" thickBot="1" x14ac:dyDescent="0.3">
      <c r="A177" s="70">
        <v>57</v>
      </c>
      <c r="B177" s="72" t="s">
        <v>501</v>
      </c>
      <c r="C177" s="73" t="s">
        <v>323</v>
      </c>
      <c r="D177" s="74" t="s">
        <v>502</v>
      </c>
      <c r="E177" s="75">
        <v>1850</v>
      </c>
      <c r="F177" s="74">
        <v>5013.5</v>
      </c>
      <c r="G177" s="76"/>
      <c r="H177" s="25" t="e">
        <f>#REF!</f>
        <v>#REF!</v>
      </c>
      <c r="I177" s="25" t="e">
        <f>#REF!</f>
        <v>#REF!</v>
      </c>
      <c r="J177" s="25" t="e">
        <f>#REF!</f>
        <v>#REF!</v>
      </c>
      <c r="K177" s="25" t="e">
        <f>#REF!</f>
        <v>#REF!</v>
      </c>
      <c r="L177" s="25" t="e">
        <f>#REF!</f>
        <v>#REF!</v>
      </c>
      <c r="M177" s="25" t="e">
        <f>#REF!</f>
        <v>#REF!</v>
      </c>
      <c r="N177" s="25">
        <f t="shared" si="18"/>
        <v>1850</v>
      </c>
      <c r="O177" s="25">
        <f t="shared" si="18"/>
        <v>5013.5</v>
      </c>
    </row>
    <row r="178" spans="1:15" s="17" customFormat="1" ht="13.8" thickBot="1" x14ac:dyDescent="0.3">
      <c r="A178" s="27"/>
      <c r="B178" s="29"/>
      <c r="C178" s="29"/>
      <c r="D178" s="30"/>
      <c r="E178" s="31">
        <f>SUM(Лист1!N87:N177)</f>
        <v>106624</v>
      </c>
      <c r="F178" s="32">
        <f>SUM(Лист1!O87:O177)</f>
        <v>5865910.620000001</v>
      </c>
      <c r="G178" s="33"/>
    </row>
    <row r="179" spans="1:15" s="17" customFormat="1" ht="13.8" thickBot="1" x14ac:dyDescent="0.3">
      <c r="A179" s="35"/>
      <c r="B179" s="29"/>
      <c r="C179" s="29"/>
      <c r="D179" s="30"/>
      <c r="E179" s="31">
        <f>SUM(Лист1!N4:N178)</f>
        <v>1211600</v>
      </c>
      <c r="F179" s="32">
        <f>SUM(Лист1!O4:O178)</f>
        <v>18990185.200000007</v>
      </c>
      <c r="G179" s="33"/>
    </row>
    <row r="180" spans="1:15" s="17" customFormat="1" ht="13.2" x14ac:dyDescent="0.25"/>
  </sheetData>
  <mergeCells count="120">
    <mergeCell ref="F5:F6"/>
    <mergeCell ref="D4:D6"/>
    <mergeCell ref="E4:F4"/>
    <mergeCell ref="G4:G6"/>
    <mergeCell ref="E5:E6"/>
    <mergeCell ref="A4:A6"/>
    <mergeCell ref="B4:B6"/>
    <mergeCell ref="C4:C6"/>
    <mergeCell ref="E31:F31"/>
    <mergeCell ref="G31:G33"/>
    <mergeCell ref="E32:E33"/>
    <mergeCell ref="F32:F33"/>
    <mergeCell ref="A31:A33"/>
    <mergeCell ref="B31:B33"/>
    <mergeCell ref="C31:C33"/>
    <mergeCell ref="D31:D33"/>
    <mergeCell ref="E18:F18"/>
    <mergeCell ref="G18:G20"/>
    <mergeCell ref="E19:E20"/>
    <mergeCell ref="F19:F20"/>
    <mergeCell ref="A18:A20"/>
    <mergeCell ref="B18:B20"/>
    <mergeCell ref="C18:C20"/>
    <mergeCell ref="D18:D20"/>
    <mergeCell ref="E56:F56"/>
    <mergeCell ref="G56:G58"/>
    <mergeCell ref="E57:E58"/>
    <mergeCell ref="F57:F58"/>
    <mergeCell ref="A56:A58"/>
    <mergeCell ref="B56:B58"/>
    <mergeCell ref="C56:C58"/>
    <mergeCell ref="D56:D58"/>
    <mergeCell ref="E42:F42"/>
    <mergeCell ref="G42:G44"/>
    <mergeCell ref="E43:E44"/>
    <mergeCell ref="F43:F44"/>
    <mergeCell ref="A42:A44"/>
    <mergeCell ref="B42:B44"/>
    <mergeCell ref="C42:C44"/>
    <mergeCell ref="D42:D44"/>
    <mergeCell ref="E81:F81"/>
    <mergeCell ref="G81:G83"/>
    <mergeCell ref="E82:E83"/>
    <mergeCell ref="F82:F83"/>
    <mergeCell ref="A81:A83"/>
    <mergeCell ref="B81:B83"/>
    <mergeCell ref="C81:C83"/>
    <mergeCell ref="D81:D83"/>
    <mergeCell ref="E69:F69"/>
    <mergeCell ref="G69:G71"/>
    <mergeCell ref="E70:E71"/>
    <mergeCell ref="F70:F71"/>
    <mergeCell ref="A69:A71"/>
    <mergeCell ref="B69:B71"/>
    <mergeCell ref="C69:C71"/>
    <mergeCell ref="D69:D71"/>
    <mergeCell ref="E103:F103"/>
    <mergeCell ref="G103:G105"/>
    <mergeCell ref="E104:E105"/>
    <mergeCell ref="F104:F105"/>
    <mergeCell ref="A103:A105"/>
    <mergeCell ref="B103:B105"/>
    <mergeCell ref="C103:C105"/>
    <mergeCell ref="D103:D105"/>
    <mergeCell ref="E93:F93"/>
    <mergeCell ref="G93:G95"/>
    <mergeCell ref="E94:E95"/>
    <mergeCell ref="F94:F95"/>
    <mergeCell ref="A93:A95"/>
    <mergeCell ref="B93:B95"/>
    <mergeCell ref="C93:C95"/>
    <mergeCell ref="D93:D95"/>
    <mergeCell ref="E124:F124"/>
    <mergeCell ref="G124:G126"/>
    <mergeCell ref="E125:E126"/>
    <mergeCell ref="F125:F126"/>
    <mergeCell ref="A124:A126"/>
    <mergeCell ref="B124:B126"/>
    <mergeCell ref="C124:C126"/>
    <mergeCell ref="D124:D126"/>
    <mergeCell ref="E113:F113"/>
    <mergeCell ref="G113:G115"/>
    <mergeCell ref="E114:E115"/>
    <mergeCell ref="F114:F115"/>
    <mergeCell ref="A113:A115"/>
    <mergeCell ref="B113:B115"/>
    <mergeCell ref="C113:C115"/>
    <mergeCell ref="D113:D115"/>
    <mergeCell ref="E145:F145"/>
    <mergeCell ref="G145:G147"/>
    <mergeCell ref="E146:E147"/>
    <mergeCell ref="F146:F147"/>
    <mergeCell ref="A145:A147"/>
    <mergeCell ref="B145:B147"/>
    <mergeCell ref="C145:C147"/>
    <mergeCell ref="D145:D147"/>
    <mergeCell ref="E134:F134"/>
    <mergeCell ref="G134:G136"/>
    <mergeCell ref="E135:E136"/>
    <mergeCell ref="F135:F136"/>
    <mergeCell ref="A134:A136"/>
    <mergeCell ref="B134:B136"/>
    <mergeCell ref="C134:C136"/>
    <mergeCell ref="D134:D136"/>
    <mergeCell ref="E169:F169"/>
    <mergeCell ref="G169:G171"/>
    <mergeCell ref="E170:E171"/>
    <mergeCell ref="F170:F171"/>
    <mergeCell ref="A169:A171"/>
    <mergeCell ref="B169:B171"/>
    <mergeCell ref="C169:C171"/>
    <mergeCell ref="D169:D171"/>
    <mergeCell ref="E156:F156"/>
    <mergeCell ref="G156:G158"/>
    <mergeCell ref="E157:E158"/>
    <mergeCell ref="F157:F158"/>
    <mergeCell ref="A156:A158"/>
    <mergeCell ref="B156:B158"/>
    <mergeCell ref="C156:C158"/>
    <mergeCell ref="D156:D158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5" manualBreakCount="15">
    <brk id="16" max="16383" man="1"/>
    <brk id="29" max="16383" man="1"/>
    <brk id="40" max="16383" man="1"/>
    <brk id="54" max="16383" man="1"/>
    <brk id="67" max="16383" man="1"/>
    <brk id="79" max="16383" man="1"/>
    <brk id="91" max="16383" man="1"/>
    <brk id="101" max="16383" man="1"/>
    <brk id="111" max="16383" man="1"/>
    <brk id="122" max="16383" man="1"/>
    <brk id="132" max="16383" man="1"/>
    <brk id="143" max="16383" man="1"/>
    <brk id="154" max="16383" man="1"/>
    <brk id="167" max="16383" man="1"/>
    <brk id="1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6"/>
      <c r="B1" s="107"/>
      <c r="C1" s="107"/>
      <c r="M1" s="11" t="s">
        <v>131</v>
      </c>
    </row>
    <row r="2" spans="1:14" s="10" customFormat="1" ht="12.9" customHeight="1" x14ac:dyDescent="0.25">
      <c r="A2" s="108"/>
      <c r="B2" s="108"/>
      <c r="C2" s="108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9" t="s">
        <v>133</v>
      </c>
      <c r="B3" s="109"/>
      <c r="C3" s="109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8" t="s">
        <v>139</v>
      </c>
      <c r="B11" s="92" t="s">
        <v>140</v>
      </c>
      <c r="C11" s="92" t="s">
        <v>32</v>
      </c>
      <c r="D11" s="103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93" t="s">
        <v>146</v>
      </c>
    </row>
    <row r="12" spans="1:14" x14ac:dyDescent="0.25">
      <c r="A12" s="99"/>
      <c r="B12" s="101"/>
      <c r="C12" s="101"/>
      <c r="D12" s="104"/>
      <c r="E12" s="101"/>
      <c r="F12" s="101" t="s">
        <v>147</v>
      </c>
      <c r="G12" s="101" t="s">
        <v>148</v>
      </c>
      <c r="H12" s="101" t="s">
        <v>149</v>
      </c>
      <c r="I12" s="101"/>
      <c r="J12" s="110" t="s">
        <v>150</v>
      </c>
      <c r="K12" s="111"/>
      <c r="L12" s="96" t="s">
        <v>147</v>
      </c>
      <c r="M12" s="96" t="s">
        <v>148</v>
      </c>
      <c r="N12" s="94"/>
    </row>
    <row r="13" spans="1:14" ht="13.8" thickBot="1" x14ac:dyDescent="0.3">
      <c r="A13" s="100"/>
      <c r="B13" s="102"/>
      <c r="C13" s="102"/>
      <c r="D13" s="105"/>
      <c r="E13" s="102"/>
      <c r="F13" s="102"/>
      <c r="G13" s="102"/>
      <c r="H13" s="19" t="s">
        <v>147</v>
      </c>
      <c r="I13" s="19" t="s">
        <v>148</v>
      </c>
      <c r="J13" s="19" t="s">
        <v>147</v>
      </c>
      <c r="K13" s="19" t="s">
        <v>148</v>
      </c>
      <c r="L13" s="97"/>
      <c r="M13" s="97"/>
      <c r="N13" s="95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- 15 -</v>
      </c>
    </row>
    <row r="33" spans="1:14" ht="26.25" customHeight="1" x14ac:dyDescent="0.25">
      <c r="A33" s="98" t="s">
        <v>139</v>
      </c>
      <c r="B33" s="92" t="s">
        <v>140</v>
      </c>
      <c r="C33" s="92" t="str">
        <f>$C$11</f>
        <v>Найменування</v>
      </c>
      <c r="D33" s="103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93" t="s">
        <v>146</v>
      </c>
    </row>
    <row r="34" spans="1:14" ht="12.75" customHeight="1" x14ac:dyDescent="0.25">
      <c r="A34" s="99"/>
      <c r="B34" s="101"/>
      <c r="C34" s="101"/>
      <c r="D34" s="104"/>
      <c r="E34" s="101"/>
      <c r="F34" s="101" t="s">
        <v>147</v>
      </c>
      <c r="G34" s="101" t="s">
        <v>148</v>
      </c>
      <c r="H34" s="101" t="s">
        <v>149</v>
      </c>
      <c r="I34" s="101"/>
      <c r="J34" s="110" t="s">
        <v>150</v>
      </c>
      <c r="K34" s="111"/>
      <c r="L34" s="96" t="s">
        <v>147</v>
      </c>
      <c r="M34" s="96" t="s">
        <v>148</v>
      </c>
      <c r="N34" s="94"/>
    </row>
    <row r="35" spans="1:14" ht="13.5" customHeight="1" thickBot="1" x14ac:dyDescent="0.3">
      <c r="A35" s="100"/>
      <c r="B35" s="102"/>
      <c r="C35" s="102"/>
      <c r="D35" s="105"/>
      <c r="E35" s="102"/>
      <c r="F35" s="102"/>
      <c r="G35" s="102"/>
      <c r="H35" s="19" t="s">
        <v>147</v>
      </c>
      <c r="I35" s="19" t="s">
        <v>148</v>
      </c>
      <c r="J35" s="19" t="s">
        <v>147</v>
      </c>
      <c r="K35" s="19" t="s">
        <v>148</v>
      </c>
      <c r="L35" s="97"/>
      <c r="M35" s="97"/>
      <c r="N35" s="95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2023-02-24T09:50:23Z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