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Лист1!$A$138:$A$152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7" i="4"/>
  <c r="I87" i="4"/>
  <c r="J87" i="4"/>
  <c r="K87" i="4"/>
  <c r="L87" i="4"/>
  <c r="M87" i="4"/>
  <c r="N87" i="4"/>
  <c r="O87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E150" i="4" s="1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4" i="4"/>
  <c r="I144" i="4"/>
  <c r="J144" i="4"/>
  <c r="K144" i="4"/>
  <c r="L144" i="4"/>
  <c r="M144" i="4"/>
  <c r="N144" i="4"/>
  <c r="O144" i="4"/>
  <c r="H145" i="4"/>
  <c r="I145" i="4"/>
  <c r="J145" i="4"/>
  <c r="K145" i="4"/>
  <c r="L145" i="4"/>
  <c r="M145" i="4"/>
  <c r="N145" i="4"/>
  <c r="O145" i="4"/>
  <c r="H146" i="4"/>
  <c r="I146" i="4"/>
  <c r="J146" i="4"/>
  <c r="K146" i="4"/>
  <c r="L146" i="4"/>
  <c r="M146" i="4"/>
  <c r="N146" i="4"/>
  <c r="O146" i="4"/>
  <c r="F150" i="4" s="1"/>
  <c r="H147" i="4"/>
  <c r="I147" i="4"/>
  <c r="J147" i="4"/>
  <c r="K147" i="4"/>
  <c r="L147" i="4"/>
  <c r="M147" i="4"/>
  <c r="N147" i="4"/>
  <c r="O147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C33" i="2"/>
  <c r="L33" i="2"/>
  <c r="H33" i="2"/>
  <c r="F33" i="2"/>
  <c r="H32" i="2"/>
  <c r="F84" i="4" l="1"/>
  <c r="E84" i="4"/>
  <c r="F151" i="4"/>
  <c r="E151" i="4"/>
</calcChain>
</file>

<file path=xl/sharedStrings.xml><?xml version="1.0" encoding="utf-8"?>
<sst xmlns="http://schemas.openxmlformats.org/spreadsheetml/2006/main" count="908" uniqueCount="467">
  <si>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</si>
  <si>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</si>
  <si>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</si>
  <si>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</si>
  <si>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</si>
  <si>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</si>
  <si>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</si>
  <si>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</si>
  <si>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</si>
  <si>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</si>
  <si>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</si>
  <si>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</si>
  <si>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</si>
  <si>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</si>
  <si>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</si>
  <si>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</si>
  <si>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</si>
  <si>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</si>
  <si>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</si>
  <si>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</si>
  <si>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</si>
  <si>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</si>
  <si>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</si>
  <si>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</si>
  <si>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</si>
  <si>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</si>
  <si>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</si>
  <si>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</si>
  <si>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</si>
  <si>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</si>
  <si>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</si>
  <si>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</si>
  <si>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</si>
  <si>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</si>
  <si>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</si>
  <si>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</si>
  <si>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</si>
  <si>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</si>
  <si>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</si>
  <si>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</si>
  <si>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</si>
  <si>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</si>
  <si>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</si>
  <si>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</si>
  <si>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</si>
  <si>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</si>
  <si>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</si>
  <si>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</si>
  <si>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</si>
  <si>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</si>
  <si>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</si>
  <si>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</si>
  <si>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</si>
  <si>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</si>
  <si>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</si>
  <si>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</si>
  <si>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</si>
  <si>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</si>
  <si>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</si>
  <si>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</si>
  <si>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</si>
  <si>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</si>
  <si>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</si>
  <si>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</si>
  <si>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</si>
  <si>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</si>
  <si>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</si>
  <si>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</si>
  <si>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</si>
  <si>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</si>
  <si>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</si>
  <si>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</si>
  <si>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</si>
  <si>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</si>
  <si>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</si>
  <si>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</si>
  <si>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</si>
  <si>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</si>
  <si>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</si>
  <si>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</si>
  <si>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</si>
  <si>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</si>
  <si>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</si>
  <si>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</si>
  <si>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</si>
  <si>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</si>
  <si>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</si>
  <si>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</si>
  <si>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</si>
  <si>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</si>
  <si>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</si>
  <si>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</si>
  <si>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</si>
  <si>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</si>
  <si>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</si>
  <si>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</si>
  <si>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</si>
  <si>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</si>
  <si>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</si>
  <si>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</si>
  <si>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</si>
  <si>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</si>
  <si>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</si>
  <si>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</si>
  <si>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</si>
  <si>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</si>
  <si>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</si>
  <si>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</si>
  <si>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</si>
  <si>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</si>
  <si>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</si>
  <si>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</si>
  <si>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</si>
  <si>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</si>
  <si>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</si>
  <si>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</si>
  <si>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</si>
  <si>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</si>
  <si>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</si>
  <si>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</si>
  <si>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</si>
  <si>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</si>
  <si>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</si>
  <si>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</si>
  <si>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</si>
  <si>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</si>
  <si>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</si>
  <si>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</si>
  <si>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</si>
  <si>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</si>
  <si>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</si>
  <si>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</si>
  <si>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</si>
  <si>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</si>
  <si>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</si>
  <si>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</si>
  <si>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</si>
  <si>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</si>
  <si>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</si>
  <si>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</si>
  <si>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</si>
  <si>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</si>
  <si>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</si>
  <si>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</si>
  <si>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</si>
  <si>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</si>
  <si>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</si>
  <si>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</si>
  <si>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</si>
  <si>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</si>
  <si>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</si>
  <si>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</si>
  <si>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</si>
  <si>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</si>
  <si>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</si>
  <si>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</si>
  <si>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</si>
  <si>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</si>
  <si>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</si>
  <si>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</si>
  <si>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</si>
  <si>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</si>
  <si>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</si>
  <si>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</si>
  <si>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</si>
  <si>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</si>
  <si>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</si>
  <si>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</si>
  <si>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</si>
  <si>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</si>
  <si>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</si>
  <si>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</si>
  <si>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</si>
  <si>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</si>
  <si>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</si>
  <si>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</si>
  <si>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</si>
  <si>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</si>
  <si>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</si>
  <si>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</si>
  <si>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</si>
  <si>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</si>
  <si>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</si>
  <si>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</si>
  <si>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</si>
  <si>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</si>
  <si>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</si>
  <si>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</si>
  <si>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</si>
  <si>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</si>
  <si>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</si>
  <si>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</si>
  <si>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</si>
  <si>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</si>
  <si>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</si>
  <si>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</si>
  <si>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</si>
  <si>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</si>
  <si>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</si>
  <si>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</si>
  <si>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</si>
  <si>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</si>
  <si>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</si>
  <si>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</si>
  <si>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</si>
  <si>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</si>
  <si>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</si>
  <si>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</si>
  <si>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</si>
  <si>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</si>
  <si>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</si>
  <si>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</si>
  <si>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</si>
  <si>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</si>
  <si>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</si>
  <si>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</si>
  <si>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</si>
  <si>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</si>
  <si>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</si>
  <si>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</si>
  <si>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</si>
  <si>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</si>
  <si>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</si>
  <si>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</si>
  <si>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</si>
  <si>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</si>
  <si>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</si>
  <si>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</si>
  <si>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</si>
  <si>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</si>
  <si>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</si>
  <si>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</si>
  <si>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</si>
  <si>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</si>
  <si>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</si>
  <si>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</si>
  <si>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</si>
  <si>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</si>
  <si>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</si>
  <si>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</si>
  <si>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</si>
  <si>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</si>
  <si>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</si>
  <si>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</si>
  <si>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</si>
  <si>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</si>
  <si>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</si>
  <si>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</si>
  <si>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</si>
  <si>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</si>
  <si>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</si>
  <si>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</si>
  <si>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</si>
  <si>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</si>
  <si>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</si>
  <si>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</si>
  <si>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</si>
  <si>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</si>
  <si>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</si>
  <si>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</si>
  <si>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</si>
  <si>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</si>
  <si>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</si>
  <si>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</si>
  <si>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</si>
  <si>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</si>
  <si>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</si>
  <si>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</si>
  <si>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</si>
  <si>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</si>
  <si>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</si>
  <si>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</si>
  <si>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</si>
  <si>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</si>
  <si>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</si>
  <si>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</si>
  <si>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</si>
  <si>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</si>
  <si>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</si>
  <si>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</si>
  <si>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</si>
  <si>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</si>
  <si>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</si>
  <si>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</si>
  <si>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</si>
  <si>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</si>
  <si>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</si>
  <si>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</si>
  <si>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</si>
  <si>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</si>
  <si>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</si>
  <si>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</si>
  <si>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</si>
  <si>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22.09.2023</t>
  </si>
  <si>
    <t>202ЦДБСК  Фармацевт 3</t>
  </si>
  <si>
    <t>^</t>
  </si>
  <si>
    <t xml:space="preserve">Імуран,табл.,по 50мг по 25табл.у бліст.по 4 бліст.в коробці.(№ТР-209 від 05.06.2023р) </t>
  </si>
  <si>
    <t>табл</t>
  </si>
  <si>
    <t>13,89</t>
  </si>
  <si>
    <t xml:space="preserve">Інтродюсер набір інтродюсера (№685 від 04.09.23р) </t>
  </si>
  <si>
    <t>шт.</t>
  </si>
  <si>
    <t>462,50</t>
  </si>
  <si>
    <t xml:space="preserve">Адваграф капсули пролонгованої дії по 1 мг  (№ТР-140 від 03.04.2023р.) </t>
  </si>
  <si>
    <t>капс</t>
  </si>
  <si>
    <t>51,72</t>
  </si>
  <si>
    <t xml:space="preserve">Адваграф капсули пролонгованої дії по 5 мг  (№ТР-140 від 03.04.2023р.) </t>
  </si>
  <si>
    <t>225,79</t>
  </si>
  <si>
    <t xml:space="preserve">Актемра 162мг/0,9 мл  (№ 14536 від 13.12.2022р.) </t>
  </si>
  <si>
    <t>шт</t>
  </si>
  <si>
    <t>7533,36</t>
  </si>
  <si>
    <t xml:space="preserve">Альдуразим концентрат для р-ну для інфузій,100од/мл,№1 по5 мл у фл. (№ 25153 від 18.07.2023р.) </t>
  </si>
  <si>
    <t>фл</t>
  </si>
  <si>
    <t>14014,86</t>
  </si>
  <si>
    <t xml:space="preserve">Арікстра 2,5 мг/0,5млпо 0,5мл (№654 від  18.08.2023р) </t>
  </si>
  <si>
    <t>104,99</t>
  </si>
  <si>
    <t xml:space="preserve">Бетаферон ліз.пор.д/ін по0,3мг(9,6млн МО)з розч. (№13217 від 22.11.2022р.) </t>
  </si>
  <si>
    <t>флак,</t>
  </si>
  <si>
    <t xml:space="preserve">Бетфер-1а ПЛЮС, роз..д/ін по (6млн.МО) № 15667 від 10.01.23 </t>
  </si>
  <si>
    <t xml:space="preserve">Вімізим  5мл   нак. №  1-8   нак.№ 1-8 від 30.08.023 </t>
  </si>
  <si>
    <t>23011,75</t>
  </si>
  <si>
    <t xml:space="preserve">Глатирамеру ацетат-віста р-н для ін"єкцій,20 мг/мл по 1мл (№12194 від 20.02.23р) </t>
  </si>
  <si>
    <t>шпр</t>
  </si>
  <si>
    <t>276,43</t>
  </si>
  <si>
    <t xml:space="preserve">Глатирамеру ацетат-віста р-н для ін"єкцій,20 мг/мл по 1мл (№17347 від 14.02.23р) 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</si>
  <si>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</si>
  <si>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</si>
  <si>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</si>
  <si>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</si>
  <si>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</si>
  <si>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</si>
  <si>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</si>
  <si>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</si>
  <si>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</si>
  <si>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</si>
  <si>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</si>
  <si>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</si>
  <si>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</si>
  <si>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</si>
  <si>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</si>
  <si>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</si>
  <si>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</si>
  <si>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</si>
  <si>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Комплект для коронарографії для трансрадіального доступу  (№685 від 04.09.2023р). </t>
  </si>
  <si>
    <t>к-т</t>
  </si>
  <si>
    <t xml:space="preserve">Міозим 50мг   нак.№ 2-8 від 30.08.23 </t>
  </si>
  <si>
    <t>12694,72</t>
  </si>
  <si>
    <t>12694,73</t>
  </si>
  <si>
    <t xml:space="preserve">Міфортик  180 мг №120 (№ ТР- 101  від 23.01.23 </t>
  </si>
  <si>
    <t>уп</t>
  </si>
  <si>
    <t>763,41</t>
  </si>
  <si>
    <t xml:space="preserve">Направляючий катетер  (№686 від 04.09.2023р) </t>
  </si>
  <si>
    <t xml:space="preserve">Програф по 0,5мг     № ТР-196  від 13.06.2022р. </t>
  </si>
  <si>
    <t>5,29</t>
  </si>
  <si>
    <t xml:space="preserve">Пульмозим р-н для інгаляцій 2,5 мг/2,5 мл по 2,5мл в амп.№6 (№12418 від 19.10.22р.) </t>
  </si>
  <si>
    <t>амп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</si>
  <si>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</si>
  <si>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</si>
  <si>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</si>
  <si>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</si>
  <si>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</si>
  <si>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</si>
  <si>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</si>
  <si>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</si>
  <si>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</si>
  <si>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</si>
  <si>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</si>
  <si>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</si>
  <si>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</si>
  <si>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</si>
  <si>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</si>
  <si>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</si>
  <si>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</si>
  <si>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мг.(ТР-266 від 15.08.2022р.) </t>
  </si>
  <si>
    <t>16,31</t>
  </si>
  <si>
    <t xml:space="preserve">Система для контролю рівня глюкози в крові  нак.№35245 від 09.08.22 </t>
  </si>
  <si>
    <t>2,01</t>
  </si>
  <si>
    <t xml:space="preserve">Солу-Медрол по 1000 мг 1фл  (№ 17098 від 31.01.23р.) </t>
  </si>
  <si>
    <t>451,98</t>
  </si>
  <si>
    <t xml:space="preserve">Спіраль для емболізації  Axium  Helix (№684 від 04.09.2023р.) </t>
  </si>
  <si>
    <t>5057,98</t>
  </si>
  <si>
    <t xml:space="preserve">Судинний протез IMPRA CARBOFLO з ePTFE 7-4 мм х 70 см (№685 від 04.09.23р.) </t>
  </si>
  <si>
    <t>18181,44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</si>
  <si>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</si>
  <si>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</si>
  <si>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</si>
  <si>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Фінголімод капсули 0,5 мг (нак.моз 19191 від 14.03.23) </t>
  </si>
  <si>
    <t>22,00</t>
  </si>
  <si>
    <t xml:space="preserve">ФКУ Анамікс Інфант №6477 від 23.09.02021р. </t>
  </si>
  <si>
    <t>бан</t>
  </si>
  <si>
    <t>992,88</t>
  </si>
  <si>
    <t xml:space="preserve">ФКУ Нутрі 2 Енерджі  ,банка 454г   нак.№1 від 31.085.23 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</si>
  <si>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</si>
  <si>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</si>
  <si>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 xml:space="preserve">Церезим 400  нак. №2-8 від 30.089.23 </t>
  </si>
  <si>
    <t>флак.</t>
  </si>
  <si>
    <t>29949,92</t>
  </si>
  <si>
    <t>29949,93</t>
  </si>
  <si>
    <t>202ЦДБСК  Фармацевт Т.Г.</t>
  </si>
  <si>
    <t xml:space="preserve">Електрод для  ЕКГ </t>
  </si>
  <si>
    <t>9176,17</t>
  </si>
  <si>
    <t>202ЦДБСК  Фармацевт.склад</t>
  </si>
  <si>
    <t xml:space="preserve">Біовен моно р-н для інфузій 10% по 100 мл у фл. і ( 376 від 08.11.22) дит.лік </t>
  </si>
  <si>
    <t>12887,36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</si>
  <si>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</si>
  <si>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</si>
  <si>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В-на  БЦЖ  25мкг/доза,20доз/амп. нак.(№914 від 21.08.23р) </t>
  </si>
  <si>
    <t>доз</t>
  </si>
  <si>
    <t>3,68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</si>
  <si>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</si>
  <si>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</si>
  <si>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</si>
  <si>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</si>
  <si>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</si>
  <si>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</si>
  <si>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</si>
  <si>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</si>
  <si>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</si>
  <si>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</si>
  <si>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</si>
  <si>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</si>
  <si>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</si>
  <si>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</si>
  <si>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</si>
  <si>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</si>
  <si>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</si>
  <si>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</si>
  <si>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</si>
  <si>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</si>
  <si>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Дитяче харчування ФКУ Нутрі 2 Концентрат (№128 від 13.10.2022р.) </t>
  </si>
  <si>
    <t>банка</t>
  </si>
  <si>
    <t>2858,88</t>
  </si>
  <si>
    <t xml:space="preserve">Еноксапарин-фармекс 10000 анти-Ха МО/мл;по 3мл </t>
  </si>
  <si>
    <t>209,97</t>
  </si>
  <si>
    <t xml:space="preserve">Контейнер для збору голок мед відход паперовий </t>
  </si>
  <si>
    <t>28,27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</si>
  <si>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</si>
  <si>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</si>
  <si>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</si>
  <si>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</si>
  <si>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Морфіну гідрохлорид р-н для ін.1% по1,0мл № 5 (№92 від 05.05.2023р.) </t>
  </si>
  <si>
    <t>ампул</t>
  </si>
  <si>
    <t>24,60</t>
  </si>
  <si>
    <t xml:space="preserve">Налоксон 0,4мг/мл (№137 від 07.06.2023р) 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</si>
  <si>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</si>
  <si>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</si>
  <si>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</si>
  <si>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Протез судини тканий прямий  Inter Gard 14mm*15см  (№420 від 15.05.2023р)   н.№243від 16.03.23 </t>
  </si>
  <si>
    <t xml:space="preserve">Розчинник д/вакцини БЦЖ амп.1,0мл   нак.№914 від 21.08.23р  серія 518-1  (01.06.27) </t>
  </si>
  <si>
    <t>0,01</t>
  </si>
  <si>
    <t xml:space="preserve">Система для контролю рівня глюкози у крові  Акку-Чек   Нак.№К-35719 від 24.10.22 </t>
  </si>
  <si>
    <t xml:space="preserve">Тест-смужки Акку -Чек  інстант 50 шт. кат.номер   нак. № К-36318 від 14.03.23 </t>
  </si>
  <si>
    <t xml:space="preserve">Тест-смужки Акку -Чек  інстант 50 шт. кат.номер 07819382134  (нак.№ К-36404 від 10.04.23 ) </t>
  </si>
  <si>
    <t xml:space="preserve">Тест-смужки Акку -Чек  інстант 50 шт. кат.номер 07819382134  нак.№ К-36014 від 10.01.23 </t>
  </si>
  <si>
    <t xml:space="preserve">Тест-смужки Акку -Чек  інстант 50 шт. кат.номер 07819382134  нак.№ К-36259 від 28.02.23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</si>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</sst>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8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102"/>
      <c r="B1" s="103"/>
      <c r="F1" s="11"/>
    </row>
    <row r="2" spans="1:16" s="10" customFormat="1" ht="12.75" customHeight="1" x14ac:dyDescent="0.25">
      <c r="A2" s="103"/>
      <c r="B2" s="103"/>
      <c r="E2" s="13"/>
      <c r="F2" s="8"/>
      <c r="G2" s="8"/>
    </row>
    <row r="3" spans="1:16" s="10" customFormat="1" ht="12.75" customHeight="1" x14ac:dyDescent="0.25">
      <c r="A3" s="108"/>
      <c r="B3" s="108"/>
      <c r="E3" s="13"/>
      <c r="F3" s="8"/>
      <c r="G3" s="8"/>
    </row>
    <row r="4" spans="1:16" s="10" customFormat="1" ht="12.75" customHeight="1" x14ac:dyDescent="0.25">
      <c r="A4" s="109"/>
      <c r="B4" s="109"/>
      <c r="E4" s="13"/>
      <c r="F4" s="8"/>
      <c r="G4" s="8"/>
    </row>
    <row r="5" spans="1:16" s="10" customFormat="1" ht="12.75" customHeight="1" x14ac:dyDescent="0.25">
      <c r="A5" s="109"/>
      <c r="B5" s="109"/>
    </row>
    <row r="6" spans="1:16" s="10" customFormat="1" ht="12.75" customHeight="1" x14ac:dyDescent="0.25">
      <c r="A6" s="109"/>
      <c r="B6" s="110"/>
    </row>
    <row r="7" spans="1:16" s="10" customFormat="1" ht="12.75" customHeight="1" x14ac:dyDescent="0.25"/>
    <row r="8" spans="1:16" s="17" customFormat="1" ht="15.6" x14ac:dyDescent="0.3">
      <c r="A8" s="15" t="s">
        <v>466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/>
      <c r="B9" s="18" t="s">
        <v>465</v>
      </c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32</v>
      </c>
      <c r="C11" s="99" t="s">
        <v>141</v>
      </c>
      <c r="D11" s="88" t="s">
        <v>142</v>
      </c>
      <c r="E11" s="88" t="s">
        <v>293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295</v>
      </c>
    </row>
    <row r="16" spans="1:16" s="26" customFormat="1" ht="52.8" x14ac:dyDescent="0.25">
      <c r="A16" s="70">
        <v>1</v>
      </c>
      <c r="B16" s="72" t="s">
        <v>296</v>
      </c>
      <c r="C16" s="73" t="s">
        <v>297</v>
      </c>
      <c r="D16" s="74" t="s">
        <v>298</v>
      </c>
      <c r="E16" s="75">
        <v>1500</v>
      </c>
      <c r="F16" s="74">
        <v>20835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2" si="0">E16</f>
        <v>1500</v>
      </c>
      <c r="O16" s="25">
        <f t="shared" si="0"/>
        <v>20835</v>
      </c>
    </row>
    <row r="17" spans="1:15" s="26" customFormat="1" ht="26.4" x14ac:dyDescent="0.25">
      <c r="A17" s="70">
        <v>2</v>
      </c>
      <c r="B17" s="72" t="s">
        <v>299</v>
      </c>
      <c r="C17" s="73" t="s">
        <v>300</v>
      </c>
      <c r="D17" s="74" t="s">
        <v>301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0"/>
        <v>0</v>
      </c>
    </row>
    <row r="18" spans="1:15" s="26" customFormat="1" ht="39.6" x14ac:dyDescent="0.25">
      <c r="A18" s="70">
        <v>3</v>
      </c>
      <c r="B18" s="72" t="s">
        <v>302</v>
      </c>
      <c r="C18" s="73" t="s">
        <v>303</v>
      </c>
      <c r="D18" s="74" t="s">
        <v>304</v>
      </c>
      <c r="E18" s="75">
        <v>4912</v>
      </c>
      <c r="F18" s="74">
        <v>254048.64000000001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4912</v>
      </c>
      <c r="O18" s="25">
        <f t="shared" si="0"/>
        <v>254048.64000000001</v>
      </c>
    </row>
    <row r="19" spans="1:15" s="26" customFormat="1" ht="39.6" x14ac:dyDescent="0.25">
      <c r="A19" s="70">
        <v>4</v>
      </c>
      <c r="B19" s="72" t="s">
        <v>305</v>
      </c>
      <c r="C19" s="73" t="s">
        <v>303</v>
      </c>
      <c r="D19" s="74" t="s">
        <v>306</v>
      </c>
      <c r="E19" s="75">
        <v>338</v>
      </c>
      <c r="F19" s="74">
        <v>76317.02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338</v>
      </c>
      <c r="O19" s="25">
        <f t="shared" si="0"/>
        <v>76317.02</v>
      </c>
    </row>
    <row r="20" spans="1:15" s="26" customFormat="1" ht="26.4" x14ac:dyDescent="0.25">
      <c r="A20" s="70">
        <v>5</v>
      </c>
      <c r="B20" s="72" t="s">
        <v>307</v>
      </c>
      <c r="C20" s="73" t="s">
        <v>308</v>
      </c>
      <c r="D20" s="74" t="s">
        <v>309</v>
      </c>
      <c r="E20" s="75"/>
      <c r="F20" s="74"/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0</v>
      </c>
      <c r="O20" s="25">
        <f t="shared" si="0"/>
        <v>0</v>
      </c>
    </row>
    <row r="21" spans="1:15" s="26" customFormat="1" ht="52.8" x14ac:dyDescent="0.25">
      <c r="A21" s="70">
        <v>6</v>
      </c>
      <c r="B21" s="72" t="s">
        <v>310</v>
      </c>
      <c r="C21" s="73" t="s">
        <v>311</v>
      </c>
      <c r="D21" s="74" t="s">
        <v>312</v>
      </c>
      <c r="E21" s="75">
        <v>10</v>
      </c>
      <c r="F21" s="74">
        <v>140148.6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10</v>
      </c>
      <c r="O21" s="25">
        <f t="shared" si="0"/>
        <v>140148.6</v>
      </c>
    </row>
    <row r="22" spans="1:15" s="26" customFormat="1" ht="26.4" x14ac:dyDescent="0.25">
      <c r="A22" s="70">
        <v>7</v>
      </c>
      <c r="B22" s="72" t="s">
        <v>313</v>
      </c>
      <c r="C22" s="73" t="s">
        <v>300</v>
      </c>
      <c r="D22" s="74" t="s">
        <v>314</v>
      </c>
      <c r="E22" s="75">
        <v>52</v>
      </c>
      <c r="F22" s="74">
        <v>5459.4800000000005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52</v>
      </c>
      <c r="O22" s="25">
        <f t="shared" si="0"/>
        <v>5459.4800000000005</v>
      </c>
    </row>
    <row r="23" spans="1:15" s="17" customFormat="1" ht="13.5" customHeight="1" thickBot="1" x14ac:dyDescent="0.3"/>
    <row r="24" spans="1:15" s="17" customFormat="1" ht="26.25" customHeight="1" x14ac:dyDescent="0.25">
      <c r="A24" s="94" t="s">
        <v>139</v>
      </c>
      <c r="B24" s="88" t="s">
        <v>32</v>
      </c>
      <c r="C24" s="99" t="s">
        <v>141</v>
      </c>
      <c r="D24" s="88" t="s">
        <v>142</v>
      </c>
      <c r="E24" s="88" t="s">
        <v>293</v>
      </c>
      <c r="F24" s="88"/>
      <c r="G24" s="89" t="s">
        <v>146</v>
      </c>
    </row>
    <row r="25" spans="1:15" s="17" customFormat="1" ht="12.75" customHeight="1" x14ac:dyDescent="0.25">
      <c r="A25" s="95"/>
      <c r="B25" s="97"/>
      <c r="C25" s="100"/>
      <c r="D25" s="97"/>
      <c r="E25" s="92" t="s">
        <v>147</v>
      </c>
      <c r="F25" s="92" t="s">
        <v>148</v>
      </c>
      <c r="G25" s="90"/>
    </row>
    <row r="26" spans="1:15" s="17" customFormat="1" ht="13.5" customHeight="1" thickBot="1" x14ac:dyDescent="0.3">
      <c r="A26" s="96"/>
      <c r="B26" s="98"/>
      <c r="C26" s="101"/>
      <c r="D26" s="98"/>
      <c r="E26" s="93"/>
      <c r="F26" s="93"/>
      <c r="G26" s="91"/>
    </row>
    <row r="27" spans="1:15" s="26" customFormat="1" ht="39.6" x14ac:dyDescent="0.25">
      <c r="A27" s="70">
        <v>8</v>
      </c>
      <c r="B27" s="72" t="s">
        <v>315</v>
      </c>
      <c r="C27" s="73" t="s">
        <v>316</v>
      </c>
      <c r="D27" s="74">
        <v>501</v>
      </c>
      <c r="E27" s="75">
        <v>2545</v>
      </c>
      <c r="F27" s="74">
        <v>1275045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ref="N27:O34" si="1">E27</f>
        <v>2545</v>
      </c>
      <c r="O27" s="25">
        <f t="shared" si="1"/>
        <v>1275045</v>
      </c>
    </row>
    <row r="28" spans="1:15" s="26" customFormat="1" ht="39.6" x14ac:dyDescent="0.25">
      <c r="A28" s="70">
        <v>9</v>
      </c>
      <c r="B28" s="72" t="s">
        <v>317</v>
      </c>
      <c r="C28" s="73" t="s">
        <v>316</v>
      </c>
      <c r="D28" s="74">
        <v>1040</v>
      </c>
      <c r="E28" s="75">
        <v>42</v>
      </c>
      <c r="F28" s="74">
        <v>43680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42</v>
      </c>
      <c r="O28" s="25">
        <f t="shared" si="1"/>
        <v>43680</v>
      </c>
    </row>
    <row r="29" spans="1:15" s="26" customFormat="1" ht="26.4" x14ac:dyDescent="0.25">
      <c r="A29" s="70">
        <v>10</v>
      </c>
      <c r="B29" s="72" t="s">
        <v>318</v>
      </c>
      <c r="C29" s="73" t="s">
        <v>311</v>
      </c>
      <c r="D29" s="74" t="s">
        <v>319</v>
      </c>
      <c r="E29" s="75">
        <v>50</v>
      </c>
      <c r="F29" s="74">
        <v>1150587.5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50</v>
      </c>
      <c r="O29" s="25">
        <f t="shared" si="1"/>
        <v>1150587.5</v>
      </c>
    </row>
    <row r="30" spans="1:15" s="26" customFormat="1" ht="39.6" x14ac:dyDescent="0.25">
      <c r="A30" s="70">
        <v>11</v>
      </c>
      <c r="B30" s="72" t="s">
        <v>320</v>
      </c>
      <c r="C30" s="73" t="s">
        <v>321</v>
      </c>
      <c r="D30" s="74" t="s">
        <v>322</v>
      </c>
      <c r="E30" s="75">
        <v>11</v>
      </c>
      <c r="F30" s="74">
        <v>3040.73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11</v>
      </c>
      <c r="O30" s="25">
        <f t="shared" si="1"/>
        <v>3040.73</v>
      </c>
    </row>
    <row r="31" spans="1:15" s="26" customFormat="1" ht="39.6" x14ac:dyDescent="0.25">
      <c r="A31" s="70">
        <v>12</v>
      </c>
      <c r="B31" s="72" t="s">
        <v>323</v>
      </c>
      <c r="C31" s="73" t="s">
        <v>321</v>
      </c>
      <c r="D31" s="74" t="s">
        <v>324</v>
      </c>
      <c r="E31" s="75">
        <v>112</v>
      </c>
      <c r="F31" s="74">
        <v>36582.560000000005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112</v>
      </c>
      <c r="O31" s="25">
        <f t="shared" si="1"/>
        <v>36582.560000000005</v>
      </c>
    </row>
    <row r="32" spans="1:15" s="26" customFormat="1" ht="39.6" x14ac:dyDescent="0.25">
      <c r="A32" s="70">
        <v>13</v>
      </c>
      <c r="B32" s="72" t="s">
        <v>325</v>
      </c>
      <c r="C32" s="73" t="s">
        <v>321</v>
      </c>
      <c r="D32" s="74" t="s">
        <v>326</v>
      </c>
      <c r="E32" s="75">
        <v>2683</v>
      </c>
      <c r="F32" s="74">
        <v>753574.21000000008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2683</v>
      </c>
      <c r="O32" s="25">
        <f t="shared" si="1"/>
        <v>753574.21000000008</v>
      </c>
    </row>
    <row r="33" spans="1:15" s="26" customFormat="1" ht="39.6" x14ac:dyDescent="0.25">
      <c r="A33" s="70">
        <v>14</v>
      </c>
      <c r="B33" s="72" t="s">
        <v>327</v>
      </c>
      <c r="C33" s="73" t="s">
        <v>321</v>
      </c>
      <c r="D33" s="74" t="s">
        <v>328</v>
      </c>
      <c r="E33" s="75">
        <v>1620</v>
      </c>
      <c r="F33" s="74">
        <v>585030.6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1620</v>
      </c>
      <c r="O33" s="25">
        <f t="shared" si="1"/>
        <v>585030.6</v>
      </c>
    </row>
    <row r="34" spans="1:15" s="26" customFormat="1" ht="52.8" x14ac:dyDescent="0.25">
      <c r="A34" s="70">
        <v>15</v>
      </c>
      <c r="B34" s="72" t="s">
        <v>329</v>
      </c>
      <c r="C34" s="73" t="s">
        <v>330</v>
      </c>
      <c r="D34" s="74" t="s">
        <v>331</v>
      </c>
      <c r="E34" s="75">
        <v>9</v>
      </c>
      <c r="F34" s="74">
        <v>9058.23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9</v>
      </c>
      <c r="O34" s="25">
        <f t="shared" si="1"/>
        <v>9058.23</v>
      </c>
    </row>
    <row r="35" spans="1:15" s="17" customFormat="1" ht="13.5" customHeight="1" thickBot="1" x14ac:dyDescent="0.3"/>
    <row r="36" spans="1:15" s="17" customFormat="1" ht="26.25" customHeight="1" x14ac:dyDescent="0.25">
      <c r="A36" s="94" t="s">
        <v>139</v>
      </c>
      <c r="B36" s="88" t="s">
        <v>32</v>
      </c>
      <c r="C36" s="99" t="s">
        <v>141</v>
      </c>
      <c r="D36" s="88" t="s">
        <v>142</v>
      </c>
      <c r="E36" s="88" t="s">
        <v>293</v>
      </c>
      <c r="F36" s="88"/>
      <c r="G36" s="89" t="s">
        <v>146</v>
      </c>
    </row>
    <row r="37" spans="1:15" s="17" customFormat="1" ht="12.75" customHeight="1" x14ac:dyDescent="0.25">
      <c r="A37" s="95"/>
      <c r="B37" s="97"/>
      <c r="C37" s="100"/>
      <c r="D37" s="97"/>
      <c r="E37" s="92" t="s">
        <v>147</v>
      </c>
      <c r="F37" s="92" t="s">
        <v>148</v>
      </c>
      <c r="G37" s="90"/>
    </row>
    <row r="38" spans="1:15" s="17" customFormat="1" ht="13.5" customHeight="1" thickBot="1" x14ac:dyDescent="0.3">
      <c r="A38" s="96"/>
      <c r="B38" s="98"/>
      <c r="C38" s="101"/>
      <c r="D38" s="98"/>
      <c r="E38" s="93"/>
      <c r="F38" s="93"/>
      <c r="G38" s="91"/>
    </row>
    <row r="39" spans="1:15" s="26" customFormat="1" ht="52.8" x14ac:dyDescent="0.25">
      <c r="A39" s="70">
        <v>16</v>
      </c>
      <c r="B39" s="72" t="s">
        <v>332</v>
      </c>
      <c r="C39" s="73" t="s">
        <v>330</v>
      </c>
      <c r="D39" s="74" t="s">
        <v>333</v>
      </c>
      <c r="E39" s="75">
        <v>3</v>
      </c>
      <c r="F39" s="74">
        <v>3527.52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6" si="2">E39</f>
        <v>3</v>
      </c>
      <c r="O39" s="25">
        <f t="shared" si="2"/>
        <v>3527.52</v>
      </c>
    </row>
    <row r="40" spans="1:15" s="26" customFormat="1" ht="52.8" x14ac:dyDescent="0.25">
      <c r="A40" s="70">
        <v>17</v>
      </c>
      <c r="B40" s="72" t="s">
        <v>334</v>
      </c>
      <c r="C40" s="73" t="s">
        <v>330</v>
      </c>
      <c r="D40" s="74" t="s">
        <v>335</v>
      </c>
      <c r="E40" s="75">
        <v>6</v>
      </c>
      <c r="F40" s="74">
        <v>1811.64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6</v>
      </c>
      <c r="O40" s="25">
        <f t="shared" si="2"/>
        <v>1811.64</v>
      </c>
    </row>
    <row r="41" spans="1:15" s="26" customFormat="1" ht="52.8" x14ac:dyDescent="0.25">
      <c r="A41" s="70">
        <v>18</v>
      </c>
      <c r="B41" s="72" t="s">
        <v>336</v>
      </c>
      <c r="C41" s="73" t="s">
        <v>330</v>
      </c>
      <c r="D41" s="74" t="s">
        <v>337</v>
      </c>
      <c r="E41" s="75">
        <v>10</v>
      </c>
      <c r="F41" s="74">
        <v>5032.4000000000005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10</v>
      </c>
      <c r="O41" s="25">
        <f t="shared" si="2"/>
        <v>5032.4000000000005</v>
      </c>
    </row>
    <row r="42" spans="1:15" s="26" customFormat="1" ht="52.8" x14ac:dyDescent="0.25">
      <c r="A42" s="70">
        <v>19</v>
      </c>
      <c r="B42" s="72" t="s">
        <v>338</v>
      </c>
      <c r="C42" s="73" t="s">
        <v>330</v>
      </c>
      <c r="D42" s="74" t="s">
        <v>339</v>
      </c>
      <c r="E42" s="75">
        <v>3</v>
      </c>
      <c r="F42" s="74">
        <v>1763.76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3</v>
      </c>
      <c r="O42" s="25">
        <f t="shared" si="2"/>
        <v>1763.76</v>
      </c>
    </row>
    <row r="43" spans="1:15" s="26" customFormat="1" ht="52.8" x14ac:dyDescent="0.25">
      <c r="A43" s="70">
        <v>20</v>
      </c>
      <c r="B43" s="72" t="s">
        <v>340</v>
      </c>
      <c r="C43" s="73" t="s">
        <v>311</v>
      </c>
      <c r="D43" s="74" t="s">
        <v>341</v>
      </c>
      <c r="E43" s="75">
        <v>10</v>
      </c>
      <c r="F43" s="74">
        <v>1145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2"/>
        <v>10</v>
      </c>
      <c r="O43" s="25">
        <f t="shared" si="2"/>
        <v>1145</v>
      </c>
    </row>
    <row r="44" spans="1:15" s="26" customFormat="1" ht="39.6" x14ac:dyDescent="0.25">
      <c r="A44" s="70">
        <v>21</v>
      </c>
      <c r="B44" s="72" t="s">
        <v>342</v>
      </c>
      <c r="C44" s="73" t="s">
        <v>343</v>
      </c>
      <c r="D44" s="74">
        <v>2234</v>
      </c>
      <c r="E44" s="75"/>
      <c r="F44" s="74"/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2"/>
        <v>0</v>
      </c>
      <c r="O44" s="25">
        <f t="shared" si="2"/>
        <v>0</v>
      </c>
    </row>
    <row r="45" spans="1:15" s="26" customFormat="1" ht="26.4" x14ac:dyDescent="0.25">
      <c r="A45" s="70">
        <v>22</v>
      </c>
      <c r="B45" s="72" t="s">
        <v>344</v>
      </c>
      <c r="C45" s="73" t="s">
        <v>311</v>
      </c>
      <c r="D45" s="74" t="s">
        <v>345</v>
      </c>
      <c r="E45" s="75">
        <v>95</v>
      </c>
      <c r="F45" s="74">
        <v>1205998.4000000001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2"/>
        <v>95</v>
      </c>
      <c r="O45" s="25">
        <f t="shared" si="2"/>
        <v>1205998.4000000001</v>
      </c>
    </row>
    <row r="46" spans="1:15" s="26" customFormat="1" ht="26.4" x14ac:dyDescent="0.25">
      <c r="A46" s="70">
        <v>23</v>
      </c>
      <c r="B46" s="72" t="s">
        <v>344</v>
      </c>
      <c r="C46" s="73" t="s">
        <v>311</v>
      </c>
      <c r="D46" s="74" t="s">
        <v>346</v>
      </c>
      <c r="E46" s="75">
        <v>105</v>
      </c>
      <c r="F46" s="74">
        <v>1332946.6500000001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2"/>
        <v>105</v>
      </c>
      <c r="O46" s="25">
        <f t="shared" si="2"/>
        <v>1332946.6500000001</v>
      </c>
    </row>
    <row r="47" spans="1:15" s="17" customFormat="1" ht="13.5" customHeight="1" thickBot="1" x14ac:dyDescent="0.3"/>
    <row r="48" spans="1:15" s="17" customFormat="1" ht="26.25" customHeight="1" x14ac:dyDescent="0.25">
      <c r="A48" s="94" t="s">
        <v>139</v>
      </c>
      <c r="B48" s="88" t="s">
        <v>32</v>
      </c>
      <c r="C48" s="99" t="s">
        <v>141</v>
      </c>
      <c r="D48" s="88" t="s">
        <v>142</v>
      </c>
      <c r="E48" s="88" t="s">
        <v>293</v>
      </c>
      <c r="F48" s="88"/>
      <c r="G48" s="89" t="s">
        <v>146</v>
      </c>
    </row>
    <row r="49" spans="1:15" s="17" customFormat="1" ht="12.75" customHeight="1" x14ac:dyDescent="0.25">
      <c r="A49" s="95"/>
      <c r="B49" s="97"/>
      <c r="C49" s="100"/>
      <c r="D49" s="97"/>
      <c r="E49" s="92" t="s">
        <v>147</v>
      </c>
      <c r="F49" s="92" t="s">
        <v>148</v>
      </c>
      <c r="G49" s="90"/>
    </row>
    <row r="50" spans="1:15" s="17" customFormat="1" ht="13.5" customHeight="1" thickBot="1" x14ac:dyDescent="0.3">
      <c r="A50" s="96"/>
      <c r="B50" s="98"/>
      <c r="C50" s="101"/>
      <c r="D50" s="98"/>
      <c r="E50" s="93"/>
      <c r="F50" s="93"/>
      <c r="G50" s="91"/>
    </row>
    <row r="51" spans="1:15" s="26" customFormat="1" ht="26.4" x14ac:dyDescent="0.25">
      <c r="A51" s="70">
        <v>24</v>
      </c>
      <c r="B51" s="72" t="s">
        <v>347</v>
      </c>
      <c r="C51" s="73" t="s">
        <v>348</v>
      </c>
      <c r="D51" s="74" t="s">
        <v>349</v>
      </c>
      <c r="E51" s="75">
        <v>7</v>
      </c>
      <c r="F51" s="74">
        <v>5343.87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N59" si="3">E51</f>
        <v>7</v>
      </c>
      <c r="O51" s="25">
        <f t="shared" ref="O51:O59" si="4">F51</f>
        <v>5343.87</v>
      </c>
    </row>
    <row r="52" spans="1:15" s="26" customFormat="1" ht="26.4" x14ac:dyDescent="0.25">
      <c r="A52" s="70">
        <v>25</v>
      </c>
      <c r="B52" s="72" t="s">
        <v>350</v>
      </c>
      <c r="C52" s="73" t="s">
        <v>300</v>
      </c>
      <c r="D52" s="74">
        <v>1023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0</v>
      </c>
      <c r="O52" s="25">
        <f t="shared" si="4"/>
        <v>0</v>
      </c>
    </row>
    <row r="53" spans="1:15" s="26" customFormat="1" ht="26.4" x14ac:dyDescent="0.25">
      <c r="A53" s="70">
        <v>26</v>
      </c>
      <c r="B53" s="72" t="s">
        <v>351</v>
      </c>
      <c r="C53" s="73" t="s">
        <v>303</v>
      </c>
      <c r="D53" s="74" t="s">
        <v>352</v>
      </c>
      <c r="E53" s="75">
        <v>1200</v>
      </c>
      <c r="F53" s="74">
        <v>6349.4400000000005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1200</v>
      </c>
      <c r="O53" s="25">
        <f t="shared" si="4"/>
        <v>6349.4400000000005</v>
      </c>
    </row>
    <row r="54" spans="1:15" s="26" customFormat="1" ht="52.8" x14ac:dyDescent="0.25">
      <c r="A54" s="70">
        <v>27</v>
      </c>
      <c r="B54" s="72" t="s">
        <v>353</v>
      </c>
      <c r="C54" s="73" t="s">
        <v>354</v>
      </c>
      <c r="D54" s="74" t="s">
        <v>355</v>
      </c>
      <c r="E54" s="75">
        <v>138</v>
      </c>
      <c r="F54" s="74">
        <v>56487.54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138</v>
      </c>
      <c r="O54" s="25">
        <f t="shared" si="4"/>
        <v>56487.54</v>
      </c>
    </row>
    <row r="55" spans="1:15" s="26" customFormat="1" ht="52.8" x14ac:dyDescent="0.25">
      <c r="A55" s="70">
        <v>28</v>
      </c>
      <c r="B55" s="72" t="s">
        <v>356</v>
      </c>
      <c r="C55" s="73" t="s">
        <v>354</v>
      </c>
      <c r="D55" s="74" t="s">
        <v>355</v>
      </c>
      <c r="E55" s="75">
        <v>834</v>
      </c>
      <c r="F55" s="74">
        <v>341381.22000000003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834</v>
      </c>
      <c r="O55" s="25">
        <f t="shared" si="4"/>
        <v>341381.22000000003</v>
      </c>
    </row>
    <row r="56" spans="1:15" s="26" customFormat="1" ht="39.6" x14ac:dyDescent="0.25">
      <c r="A56" s="70">
        <v>29</v>
      </c>
      <c r="B56" s="72" t="s">
        <v>357</v>
      </c>
      <c r="C56" s="73" t="s">
        <v>321</v>
      </c>
      <c r="D56" s="74" t="s">
        <v>358</v>
      </c>
      <c r="E56" s="75">
        <v>124</v>
      </c>
      <c r="F56" s="74">
        <v>1898092.8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3"/>
        <v>124</v>
      </c>
      <c r="O56" s="25">
        <f t="shared" si="4"/>
        <v>1898092.8</v>
      </c>
    </row>
    <row r="57" spans="1:15" s="26" customFormat="1" ht="52.8" x14ac:dyDescent="0.25">
      <c r="A57" s="70">
        <v>30</v>
      </c>
      <c r="B57" s="72" t="s">
        <v>359</v>
      </c>
      <c r="C57" s="73" t="s">
        <v>360</v>
      </c>
      <c r="D57" s="74" t="s">
        <v>361</v>
      </c>
      <c r="E57" s="75">
        <v>59</v>
      </c>
      <c r="F57" s="74">
        <v>40854.550000000003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3"/>
        <v>59</v>
      </c>
      <c r="O57" s="25">
        <f t="shared" si="4"/>
        <v>40854.550000000003</v>
      </c>
    </row>
    <row r="58" spans="1:15" s="26" customFormat="1" ht="52.8" x14ac:dyDescent="0.25">
      <c r="A58" s="70">
        <v>31</v>
      </c>
      <c r="B58" s="72" t="s">
        <v>362</v>
      </c>
      <c r="C58" s="73" t="s">
        <v>360</v>
      </c>
      <c r="D58" s="74" t="s">
        <v>363</v>
      </c>
      <c r="E58" s="75">
        <v>14</v>
      </c>
      <c r="F58" s="74">
        <v>11325.720000000001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3"/>
        <v>14</v>
      </c>
      <c r="O58" s="25">
        <f t="shared" si="4"/>
        <v>11325.720000000001</v>
      </c>
    </row>
    <row r="59" spans="1:15" s="26" customFormat="1" ht="52.8" x14ac:dyDescent="0.25">
      <c r="A59" s="70">
        <v>32</v>
      </c>
      <c r="B59" s="72" t="s">
        <v>364</v>
      </c>
      <c r="C59" s="73" t="s">
        <v>360</v>
      </c>
      <c r="D59" s="74" t="s">
        <v>365</v>
      </c>
      <c r="E59" s="75">
        <v>138</v>
      </c>
      <c r="F59" s="74">
        <v>29167.68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3"/>
        <v>138</v>
      </c>
      <c r="O59" s="25">
        <f t="shared" si="4"/>
        <v>29167.68</v>
      </c>
    </row>
    <row r="60" spans="1:15" s="17" customFormat="1" ht="13.5" customHeight="1" thickBot="1" x14ac:dyDescent="0.3"/>
    <row r="61" spans="1:15" s="17" customFormat="1" ht="26.25" customHeight="1" x14ac:dyDescent="0.25">
      <c r="A61" s="94" t="s">
        <v>139</v>
      </c>
      <c r="B61" s="88" t="s">
        <v>32</v>
      </c>
      <c r="C61" s="99" t="s">
        <v>141</v>
      </c>
      <c r="D61" s="88" t="s">
        <v>142</v>
      </c>
      <c r="E61" s="88" t="s">
        <v>293</v>
      </c>
      <c r="F61" s="88"/>
      <c r="G61" s="89" t="s">
        <v>146</v>
      </c>
    </row>
    <row r="62" spans="1:15" s="17" customFormat="1" ht="12.75" customHeight="1" x14ac:dyDescent="0.25">
      <c r="A62" s="95"/>
      <c r="B62" s="97"/>
      <c r="C62" s="100"/>
      <c r="D62" s="97"/>
      <c r="E62" s="92" t="s">
        <v>147</v>
      </c>
      <c r="F62" s="92" t="s">
        <v>148</v>
      </c>
      <c r="G62" s="90"/>
    </row>
    <row r="63" spans="1:15" s="17" customFormat="1" ht="13.5" customHeight="1" thickBot="1" x14ac:dyDescent="0.3">
      <c r="A63" s="96"/>
      <c r="B63" s="98"/>
      <c r="C63" s="101"/>
      <c r="D63" s="98"/>
      <c r="E63" s="93"/>
      <c r="F63" s="93"/>
      <c r="G63" s="91"/>
    </row>
    <row r="64" spans="1:15" s="26" customFormat="1" ht="52.8" x14ac:dyDescent="0.25">
      <c r="A64" s="70">
        <v>33</v>
      </c>
      <c r="B64" s="72" t="s">
        <v>366</v>
      </c>
      <c r="C64" s="73" t="s">
        <v>360</v>
      </c>
      <c r="D64" s="74" t="s">
        <v>367</v>
      </c>
      <c r="E64" s="75">
        <v>10</v>
      </c>
      <c r="F64" s="74">
        <v>2469.3000000000002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N73" si="5">E64</f>
        <v>10</v>
      </c>
      <c r="O64" s="25">
        <f t="shared" ref="O64:O73" si="6">F64</f>
        <v>2469.3000000000002</v>
      </c>
    </row>
    <row r="65" spans="1:15" s="26" customFormat="1" ht="52.8" x14ac:dyDescent="0.25">
      <c r="A65" s="70">
        <v>34</v>
      </c>
      <c r="B65" s="72" t="s">
        <v>368</v>
      </c>
      <c r="C65" s="73" t="s">
        <v>360</v>
      </c>
      <c r="D65" s="74" t="s">
        <v>369</v>
      </c>
      <c r="E65" s="75">
        <v>160</v>
      </c>
      <c r="F65" s="74">
        <v>58536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160</v>
      </c>
      <c r="O65" s="25">
        <f t="shared" si="6"/>
        <v>58536</v>
      </c>
    </row>
    <row r="66" spans="1:15" s="26" customFormat="1" ht="52.8" x14ac:dyDescent="0.25">
      <c r="A66" s="70">
        <v>35</v>
      </c>
      <c r="B66" s="72" t="s">
        <v>370</v>
      </c>
      <c r="C66" s="73" t="s">
        <v>360</v>
      </c>
      <c r="D66" s="74" t="s">
        <v>371</v>
      </c>
      <c r="E66" s="75">
        <v>18</v>
      </c>
      <c r="F66" s="74">
        <v>7693.56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18</v>
      </c>
      <c r="O66" s="25">
        <f t="shared" si="6"/>
        <v>7693.56</v>
      </c>
    </row>
    <row r="67" spans="1:15" s="26" customFormat="1" ht="26.4" x14ac:dyDescent="0.25">
      <c r="A67" s="70">
        <v>36</v>
      </c>
      <c r="B67" s="72" t="s">
        <v>372</v>
      </c>
      <c r="C67" s="73" t="s">
        <v>303</v>
      </c>
      <c r="D67" s="74" t="s">
        <v>373</v>
      </c>
      <c r="E67" s="75">
        <v>5500</v>
      </c>
      <c r="F67" s="74">
        <v>89731.400000000009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5500</v>
      </c>
      <c r="O67" s="25">
        <f t="shared" si="6"/>
        <v>89731.400000000009</v>
      </c>
    </row>
    <row r="68" spans="1:15" s="26" customFormat="1" ht="39.6" x14ac:dyDescent="0.25">
      <c r="A68" s="70">
        <v>37</v>
      </c>
      <c r="B68" s="72" t="s">
        <v>374</v>
      </c>
      <c r="C68" s="73" t="s">
        <v>300</v>
      </c>
      <c r="D68" s="74" t="s">
        <v>375</v>
      </c>
      <c r="E68" s="75">
        <v>8</v>
      </c>
      <c r="F68" s="74">
        <v>16.080000000000002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8</v>
      </c>
      <c r="O68" s="25">
        <f t="shared" si="6"/>
        <v>16.080000000000002</v>
      </c>
    </row>
    <row r="69" spans="1:15" s="26" customFormat="1" ht="26.4" x14ac:dyDescent="0.25">
      <c r="A69" s="70">
        <v>38</v>
      </c>
      <c r="B69" s="72" t="s">
        <v>376</v>
      </c>
      <c r="C69" s="73" t="s">
        <v>316</v>
      </c>
      <c r="D69" s="74" t="s">
        <v>377</v>
      </c>
      <c r="E69" s="75">
        <v>18</v>
      </c>
      <c r="F69" s="74">
        <v>8135.64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18</v>
      </c>
      <c r="O69" s="25">
        <f t="shared" si="6"/>
        <v>8135.64</v>
      </c>
    </row>
    <row r="70" spans="1:15" s="26" customFormat="1" ht="26.4" x14ac:dyDescent="0.25">
      <c r="A70" s="70">
        <v>39</v>
      </c>
      <c r="B70" s="72" t="s">
        <v>378</v>
      </c>
      <c r="C70" s="73" t="s">
        <v>300</v>
      </c>
      <c r="D70" s="74" t="s">
        <v>379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0</v>
      </c>
      <c r="O70" s="25">
        <f t="shared" si="6"/>
        <v>0</v>
      </c>
    </row>
    <row r="71" spans="1:15" s="26" customFormat="1" ht="39.6" x14ac:dyDescent="0.25">
      <c r="A71" s="70">
        <v>40</v>
      </c>
      <c r="B71" s="72" t="s">
        <v>380</v>
      </c>
      <c r="C71" s="73" t="s">
        <v>300</v>
      </c>
      <c r="D71" s="74" t="s">
        <v>381</v>
      </c>
      <c r="E71" s="75"/>
      <c r="F71" s="74"/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0</v>
      </c>
      <c r="O71" s="25">
        <f t="shared" si="6"/>
        <v>0</v>
      </c>
    </row>
    <row r="72" spans="1:15" s="26" customFormat="1" ht="26.4" x14ac:dyDescent="0.25">
      <c r="A72" s="70">
        <v>41</v>
      </c>
      <c r="B72" s="72" t="s">
        <v>382</v>
      </c>
      <c r="C72" s="73" t="s">
        <v>308</v>
      </c>
      <c r="D72" s="74" t="s">
        <v>383</v>
      </c>
      <c r="E72" s="75">
        <v>21750</v>
      </c>
      <c r="F72" s="74">
        <v>45827.25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21750</v>
      </c>
      <c r="O72" s="25">
        <f t="shared" si="6"/>
        <v>45827.25</v>
      </c>
    </row>
    <row r="73" spans="1:15" s="26" customFormat="1" ht="26.4" x14ac:dyDescent="0.25">
      <c r="A73" s="70">
        <v>42</v>
      </c>
      <c r="B73" s="72" t="s">
        <v>384</v>
      </c>
      <c r="C73" s="73" t="s">
        <v>308</v>
      </c>
      <c r="D73" s="74" t="s">
        <v>383</v>
      </c>
      <c r="E73" s="75">
        <v>106500</v>
      </c>
      <c r="F73" s="74">
        <v>224395.5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106500</v>
      </c>
      <c r="O73" s="25">
        <f t="shared" si="6"/>
        <v>224395.5</v>
      </c>
    </row>
    <row r="74" spans="1:15" s="17" customFormat="1" ht="13.5" customHeight="1" thickBot="1" x14ac:dyDescent="0.3"/>
    <row r="75" spans="1:15" s="17" customFormat="1" ht="26.25" customHeight="1" x14ac:dyDescent="0.25">
      <c r="A75" s="94" t="s">
        <v>139</v>
      </c>
      <c r="B75" s="88" t="s">
        <v>32</v>
      </c>
      <c r="C75" s="99" t="s">
        <v>141</v>
      </c>
      <c r="D75" s="88" t="s">
        <v>142</v>
      </c>
      <c r="E75" s="88" t="s">
        <v>293</v>
      </c>
      <c r="F75" s="88"/>
      <c r="G75" s="89" t="s">
        <v>146</v>
      </c>
    </row>
    <row r="76" spans="1:15" s="17" customFormat="1" ht="12.75" customHeight="1" x14ac:dyDescent="0.25">
      <c r="A76" s="95"/>
      <c r="B76" s="97"/>
      <c r="C76" s="100"/>
      <c r="D76" s="97"/>
      <c r="E76" s="92" t="s">
        <v>147</v>
      </c>
      <c r="F76" s="92" t="s">
        <v>148</v>
      </c>
      <c r="G76" s="90"/>
    </row>
    <row r="77" spans="1:15" s="17" customFormat="1" ht="13.5" customHeight="1" thickBot="1" x14ac:dyDescent="0.3">
      <c r="A77" s="96"/>
      <c r="B77" s="98"/>
      <c r="C77" s="101"/>
      <c r="D77" s="98"/>
      <c r="E77" s="93"/>
      <c r="F77" s="93"/>
      <c r="G77" s="91"/>
    </row>
    <row r="78" spans="1:15" s="26" customFormat="1" ht="26.4" x14ac:dyDescent="0.25">
      <c r="A78" s="70">
        <v>43</v>
      </c>
      <c r="B78" s="72" t="s">
        <v>385</v>
      </c>
      <c r="C78" s="73" t="s">
        <v>303</v>
      </c>
      <c r="D78" s="74" t="s">
        <v>386</v>
      </c>
      <c r="E78" s="75">
        <v>1978</v>
      </c>
      <c r="F78" s="74">
        <v>43506.11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ref="N78:O83" si="7">E78</f>
        <v>1978</v>
      </c>
      <c r="O78" s="25">
        <f t="shared" si="7"/>
        <v>43506.11</v>
      </c>
    </row>
    <row r="79" spans="1:15" s="26" customFormat="1" ht="26.4" x14ac:dyDescent="0.25">
      <c r="A79" s="70">
        <v>44</v>
      </c>
      <c r="B79" s="72" t="s">
        <v>387</v>
      </c>
      <c r="C79" s="73" t="s">
        <v>388</v>
      </c>
      <c r="D79" s="74" t="s">
        <v>389</v>
      </c>
      <c r="E79" s="75">
        <v>6</v>
      </c>
      <c r="F79" s="74">
        <v>5957.2800000000007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6</v>
      </c>
      <c r="O79" s="25">
        <f t="shared" si="7"/>
        <v>5957.2800000000007</v>
      </c>
    </row>
    <row r="80" spans="1:15" s="26" customFormat="1" ht="26.4" x14ac:dyDescent="0.25">
      <c r="A80" s="70">
        <v>45</v>
      </c>
      <c r="B80" s="72" t="s">
        <v>390</v>
      </c>
      <c r="C80" s="73" t="s">
        <v>388</v>
      </c>
      <c r="D80" s="74">
        <v>1596</v>
      </c>
      <c r="E80" s="75">
        <v>11</v>
      </c>
      <c r="F80" s="74">
        <v>17556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11</v>
      </c>
      <c r="O80" s="25">
        <f t="shared" si="7"/>
        <v>17556</v>
      </c>
    </row>
    <row r="81" spans="1:16" s="26" customFormat="1" ht="66" x14ac:dyDescent="0.25">
      <c r="A81" s="70">
        <v>46</v>
      </c>
      <c r="B81" s="72" t="s">
        <v>391</v>
      </c>
      <c r="C81" s="73" t="s">
        <v>321</v>
      </c>
      <c r="D81" s="74" t="s">
        <v>392</v>
      </c>
      <c r="E81" s="75">
        <v>6</v>
      </c>
      <c r="F81" s="74">
        <v>8980.86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6</v>
      </c>
      <c r="O81" s="25">
        <f t="shared" si="7"/>
        <v>8980.86</v>
      </c>
    </row>
    <row r="82" spans="1:16" s="26" customFormat="1" ht="26.4" x14ac:dyDescent="0.25">
      <c r="A82" s="70">
        <v>47</v>
      </c>
      <c r="B82" s="72" t="s">
        <v>393</v>
      </c>
      <c r="C82" s="73" t="s">
        <v>394</v>
      </c>
      <c r="D82" s="74" t="s">
        <v>395</v>
      </c>
      <c r="E82" s="75">
        <v>159</v>
      </c>
      <c r="F82" s="74">
        <v>4762037.28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159</v>
      </c>
      <c r="O82" s="25">
        <f t="shared" si="7"/>
        <v>4762037.28</v>
      </c>
    </row>
    <row r="83" spans="1:16" s="26" customFormat="1" ht="27" thickBot="1" x14ac:dyDescent="0.3">
      <c r="A83" s="70">
        <v>48</v>
      </c>
      <c r="B83" s="72" t="s">
        <v>393</v>
      </c>
      <c r="C83" s="73" t="s">
        <v>394</v>
      </c>
      <c r="D83" s="74" t="s">
        <v>396</v>
      </c>
      <c r="E83" s="75">
        <v>71</v>
      </c>
      <c r="F83" s="74">
        <v>2126445.0300000003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71</v>
      </c>
      <c r="O83" s="25">
        <f t="shared" si="7"/>
        <v>2126445.0300000003</v>
      </c>
    </row>
    <row r="84" spans="1:16" s="17" customFormat="1" ht="13.8" thickBot="1" x14ac:dyDescent="0.3">
      <c r="A84" s="27"/>
      <c r="B84" s="29"/>
      <c r="C84" s="29"/>
      <c r="D84" s="30"/>
      <c r="E84" s="31">
        <f>SUM(Лист1!N11:N83)</f>
        <v>152825</v>
      </c>
      <c r="F84" s="32">
        <f>SUM(Лист1!O11:O83)</f>
        <v>16695923.050000004</v>
      </c>
      <c r="G84" s="33"/>
    </row>
    <row r="85" spans="1:16" s="24" customFormat="1" ht="15" customHeight="1" thickBot="1" x14ac:dyDescent="0.3">
      <c r="A85" s="85" t="s">
        <v>397</v>
      </c>
      <c r="B85" s="21"/>
      <c r="C85" s="21"/>
      <c r="D85" s="21"/>
      <c r="E85" s="22"/>
      <c r="F85" s="21"/>
      <c r="G85" s="23"/>
    </row>
    <row r="86" spans="1:16" s="24" customFormat="1" ht="15" hidden="1" customHeight="1" thickBot="1" x14ac:dyDescent="0.3">
      <c r="A86" s="79"/>
      <c r="B86" s="80"/>
      <c r="C86" s="80"/>
      <c r="D86" s="80"/>
      <c r="E86" s="81"/>
      <c r="F86" s="80"/>
      <c r="G86" s="82"/>
      <c r="P86" s="24" t="s">
        <v>295</v>
      </c>
    </row>
    <row r="87" spans="1:16" s="26" customFormat="1" ht="13.8" thickBot="1" x14ac:dyDescent="0.3">
      <c r="A87" s="70">
        <v>1</v>
      </c>
      <c r="B87" s="72" t="s">
        <v>398</v>
      </c>
      <c r="C87" s="73" t="s">
        <v>300</v>
      </c>
      <c r="D87" s="74" t="s">
        <v>399</v>
      </c>
      <c r="E87" s="75">
        <v>18</v>
      </c>
      <c r="F87" s="74">
        <v>165171.06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>E87</f>
        <v>18</v>
      </c>
      <c r="O87" s="25">
        <f>F87</f>
        <v>165171.06</v>
      </c>
    </row>
    <row r="88" spans="1:16" s="24" customFormat="1" ht="15" customHeight="1" thickBot="1" x14ac:dyDescent="0.3">
      <c r="A88" s="85" t="s">
        <v>400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295</v>
      </c>
    </row>
    <row r="90" spans="1:16" s="26" customFormat="1" ht="39.6" x14ac:dyDescent="0.25">
      <c r="A90" s="70">
        <v>1</v>
      </c>
      <c r="B90" s="72" t="s">
        <v>401</v>
      </c>
      <c r="C90" s="73" t="s">
        <v>311</v>
      </c>
      <c r="D90" s="74" t="s">
        <v>402</v>
      </c>
      <c r="E90" s="75">
        <v>21</v>
      </c>
      <c r="F90" s="74">
        <v>270634.56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21</v>
      </c>
      <c r="O90" s="25">
        <f>F90</f>
        <v>270634.56</v>
      </c>
    </row>
    <row r="91" spans="1:16" s="26" customFormat="1" ht="52.8" x14ac:dyDescent="0.25">
      <c r="A91" s="70">
        <v>2</v>
      </c>
      <c r="B91" s="72" t="s">
        <v>403</v>
      </c>
      <c r="C91" s="73" t="s">
        <v>300</v>
      </c>
      <c r="D91" s="74" t="s">
        <v>404</v>
      </c>
      <c r="E91" s="75">
        <v>185</v>
      </c>
      <c r="F91" s="74">
        <v>3916.4500000000003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>E91</f>
        <v>185</v>
      </c>
      <c r="O91" s="25">
        <f>F91</f>
        <v>3916.4500000000003</v>
      </c>
    </row>
    <row r="92" spans="1:16" s="17" customFormat="1" ht="13.5" customHeight="1" thickBot="1" x14ac:dyDescent="0.3"/>
    <row r="93" spans="1:16" s="17" customFormat="1" ht="26.25" customHeight="1" x14ac:dyDescent="0.25">
      <c r="A93" s="94" t="s">
        <v>139</v>
      </c>
      <c r="B93" s="88" t="s">
        <v>32</v>
      </c>
      <c r="C93" s="99" t="s">
        <v>141</v>
      </c>
      <c r="D93" s="88" t="s">
        <v>142</v>
      </c>
      <c r="E93" s="88" t="s">
        <v>293</v>
      </c>
      <c r="F93" s="88"/>
      <c r="G93" s="89" t="s">
        <v>146</v>
      </c>
    </row>
    <row r="94" spans="1:16" s="17" customFormat="1" ht="12.75" customHeight="1" x14ac:dyDescent="0.25">
      <c r="A94" s="95"/>
      <c r="B94" s="97"/>
      <c r="C94" s="100"/>
      <c r="D94" s="97"/>
      <c r="E94" s="92" t="s">
        <v>147</v>
      </c>
      <c r="F94" s="92" t="s">
        <v>148</v>
      </c>
      <c r="G94" s="90"/>
    </row>
    <row r="95" spans="1:16" s="17" customFormat="1" ht="13.5" customHeight="1" thickBot="1" x14ac:dyDescent="0.3">
      <c r="A95" s="96"/>
      <c r="B95" s="98"/>
      <c r="C95" s="101"/>
      <c r="D95" s="98"/>
      <c r="E95" s="93"/>
      <c r="F95" s="93"/>
      <c r="G95" s="91"/>
    </row>
    <row r="96" spans="1:16" s="26" customFormat="1" ht="39.6" x14ac:dyDescent="0.25">
      <c r="A96" s="70">
        <v>3</v>
      </c>
      <c r="B96" s="72" t="s">
        <v>405</v>
      </c>
      <c r="C96" s="73" t="s">
        <v>406</v>
      </c>
      <c r="D96" s="74" t="s">
        <v>407</v>
      </c>
      <c r="E96" s="75"/>
      <c r="F96" s="74"/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ref="N96:O102" si="8">E96</f>
        <v>0</v>
      </c>
      <c r="O96" s="25">
        <f t="shared" si="8"/>
        <v>0</v>
      </c>
    </row>
    <row r="97" spans="1:15" s="26" customFormat="1" ht="66" x14ac:dyDescent="0.25">
      <c r="A97" s="70">
        <v>4</v>
      </c>
      <c r="B97" s="72" t="s">
        <v>408</v>
      </c>
      <c r="C97" s="73" t="s">
        <v>300</v>
      </c>
      <c r="D97" s="74" t="s">
        <v>409</v>
      </c>
      <c r="E97" s="75">
        <v>180</v>
      </c>
      <c r="F97" s="74">
        <v>8760.6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8"/>
        <v>180</v>
      </c>
      <c r="O97" s="25">
        <f t="shared" si="8"/>
        <v>8760.6</v>
      </c>
    </row>
    <row r="98" spans="1:15" s="26" customFormat="1" ht="52.8" x14ac:dyDescent="0.25">
      <c r="A98" s="70">
        <v>5</v>
      </c>
      <c r="B98" s="72" t="s">
        <v>410</v>
      </c>
      <c r="C98" s="73" t="s">
        <v>308</v>
      </c>
      <c r="D98" s="74" t="s">
        <v>411</v>
      </c>
      <c r="E98" s="75">
        <v>5</v>
      </c>
      <c r="F98" s="74">
        <v>9734.0500000000011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8"/>
        <v>5</v>
      </c>
      <c r="O98" s="25">
        <f t="shared" si="8"/>
        <v>9734.0500000000011</v>
      </c>
    </row>
    <row r="99" spans="1:15" s="26" customFormat="1" ht="52.8" x14ac:dyDescent="0.25">
      <c r="A99" s="70">
        <v>6</v>
      </c>
      <c r="B99" s="72" t="s">
        <v>412</v>
      </c>
      <c r="C99" s="73" t="s">
        <v>308</v>
      </c>
      <c r="D99" s="74" t="s">
        <v>413</v>
      </c>
      <c r="E99" s="75">
        <v>5</v>
      </c>
      <c r="F99" s="74">
        <v>8709.65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8"/>
        <v>5</v>
      </c>
      <c r="O99" s="25">
        <f t="shared" si="8"/>
        <v>8709.65</v>
      </c>
    </row>
    <row r="100" spans="1:15" s="26" customFormat="1" ht="39.6" x14ac:dyDescent="0.25">
      <c r="A100" s="70">
        <v>7</v>
      </c>
      <c r="B100" s="72" t="s">
        <v>414</v>
      </c>
      <c r="C100" s="73" t="s">
        <v>308</v>
      </c>
      <c r="D100" s="74" t="s">
        <v>415</v>
      </c>
      <c r="E100" s="75">
        <v>5</v>
      </c>
      <c r="F100" s="74">
        <v>3151.2000000000003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8"/>
        <v>5</v>
      </c>
      <c r="O100" s="25">
        <f t="shared" si="8"/>
        <v>3151.2000000000003</v>
      </c>
    </row>
    <row r="101" spans="1:15" s="26" customFormat="1" ht="52.8" x14ac:dyDescent="0.25">
      <c r="A101" s="70">
        <v>8</v>
      </c>
      <c r="B101" s="72" t="s">
        <v>416</v>
      </c>
      <c r="C101" s="73" t="s">
        <v>308</v>
      </c>
      <c r="D101" s="74" t="s">
        <v>417</v>
      </c>
      <c r="E101" s="75">
        <v>2</v>
      </c>
      <c r="F101" s="74">
        <v>1201.98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8"/>
        <v>2</v>
      </c>
      <c r="O101" s="25">
        <f t="shared" si="8"/>
        <v>1201.98</v>
      </c>
    </row>
    <row r="102" spans="1:15" s="26" customFormat="1" ht="52.8" x14ac:dyDescent="0.25">
      <c r="A102" s="70">
        <v>9</v>
      </c>
      <c r="B102" s="72" t="s">
        <v>418</v>
      </c>
      <c r="C102" s="73" t="s">
        <v>308</v>
      </c>
      <c r="D102" s="74" t="s">
        <v>419</v>
      </c>
      <c r="E102" s="75">
        <v>20</v>
      </c>
      <c r="F102" s="74">
        <v>9094.2000000000007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8"/>
        <v>20</v>
      </c>
      <c r="O102" s="25">
        <f t="shared" si="8"/>
        <v>9094.2000000000007</v>
      </c>
    </row>
    <row r="103" spans="1:15" s="17" customFormat="1" ht="13.5" customHeight="1" thickBot="1" x14ac:dyDescent="0.3"/>
    <row r="104" spans="1:15" s="17" customFormat="1" ht="26.25" customHeight="1" x14ac:dyDescent="0.25">
      <c r="A104" s="94" t="s">
        <v>139</v>
      </c>
      <c r="B104" s="88" t="s">
        <v>32</v>
      </c>
      <c r="C104" s="99" t="s">
        <v>141</v>
      </c>
      <c r="D104" s="88" t="s">
        <v>142</v>
      </c>
      <c r="E104" s="88" t="s">
        <v>293</v>
      </c>
      <c r="F104" s="88"/>
      <c r="G104" s="89" t="s">
        <v>146</v>
      </c>
    </row>
    <row r="105" spans="1:15" s="17" customFormat="1" ht="12.75" customHeight="1" x14ac:dyDescent="0.25">
      <c r="A105" s="95"/>
      <c r="B105" s="97"/>
      <c r="C105" s="100"/>
      <c r="D105" s="97"/>
      <c r="E105" s="92" t="s">
        <v>147</v>
      </c>
      <c r="F105" s="92" t="s">
        <v>148</v>
      </c>
      <c r="G105" s="90"/>
    </row>
    <row r="106" spans="1:15" s="17" customFormat="1" ht="13.5" customHeight="1" thickBot="1" x14ac:dyDescent="0.3">
      <c r="A106" s="96"/>
      <c r="B106" s="98"/>
      <c r="C106" s="101"/>
      <c r="D106" s="98"/>
      <c r="E106" s="93"/>
      <c r="F106" s="93"/>
      <c r="G106" s="91"/>
    </row>
    <row r="107" spans="1:15" s="26" customFormat="1" ht="66" x14ac:dyDescent="0.25">
      <c r="A107" s="70">
        <v>10</v>
      </c>
      <c r="B107" s="72" t="s">
        <v>420</v>
      </c>
      <c r="C107" s="73" t="s">
        <v>308</v>
      </c>
      <c r="D107" s="74" t="s">
        <v>421</v>
      </c>
      <c r="E107" s="75">
        <v>5</v>
      </c>
      <c r="F107" s="74">
        <v>5784.1500000000005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ref="N107:O113" si="9">E107</f>
        <v>5</v>
      </c>
      <c r="O107" s="25">
        <f t="shared" si="9"/>
        <v>5784.1500000000005</v>
      </c>
    </row>
    <row r="108" spans="1:15" s="26" customFormat="1" ht="92.4" x14ac:dyDescent="0.25">
      <c r="A108" s="70">
        <v>11</v>
      </c>
      <c r="B108" s="72" t="s">
        <v>422</v>
      </c>
      <c r="C108" s="73" t="s">
        <v>308</v>
      </c>
      <c r="D108" s="74" t="s">
        <v>423</v>
      </c>
      <c r="E108" s="75">
        <v>20</v>
      </c>
      <c r="F108" s="74">
        <v>10264.4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9"/>
        <v>20</v>
      </c>
      <c r="O108" s="25">
        <f t="shared" si="9"/>
        <v>10264.4</v>
      </c>
    </row>
    <row r="109" spans="1:15" s="26" customFormat="1" ht="79.2" x14ac:dyDescent="0.25">
      <c r="A109" s="70">
        <v>12</v>
      </c>
      <c r="B109" s="72" t="s">
        <v>424</v>
      </c>
      <c r="C109" s="73" t="s">
        <v>300</v>
      </c>
      <c r="D109" s="74" t="s">
        <v>425</v>
      </c>
      <c r="E109" s="75">
        <v>16880</v>
      </c>
      <c r="F109" s="74">
        <v>284090.40000000002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9"/>
        <v>16880</v>
      </c>
      <c r="O109" s="25">
        <f t="shared" si="9"/>
        <v>284090.40000000002</v>
      </c>
    </row>
    <row r="110" spans="1:15" s="26" customFormat="1" ht="66" x14ac:dyDescent="0.25">
      <c r="A110" s="70">
        <v>13</v>
      </c>
      <c r="B110" s="72" t="s">
        <v>426</v>
      </c>
      <c r="C110" s="73" t="s">
        <v>300</v>
      </c>
      <c r="D110" s="74" t="s">
        <v>427</v>
      </c>
      <c r="E110" s="75">
        <v>15675</v>
      </c>
      <c r="F110" s="74">
        <v>137783.25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9"/>
        <v>15675</v>
      </c>
      <c r="O110" s="25">
        <f t="shared" si="9"/>
        <v>137783.25</v>
      </c>
    </row>
    <row r="111" spans="1:15" s="26" customFormat="1" ht="39.6" x14ac:dyDescent="0.25">
      <c r="A111" s="70">
        <v>14</v>
      </c>
      <c r="B111" s="72" t="s">
        <v>428</v>
      </c>
      <c r="C111" s="73" t="s">
        <v>429</v>
      </c>
      <c r="D111" s="74" t="s">
        <v>430</v>
      </c>
      <c r="E111" s="75">
        <v>23</v>
      </c>
      <c r="F111" s="74">
        <v>65754.240000000005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9"/>
        <v>23</v>
      </c>
      <c r="O111" s="25">
        <f t="shared" si="9"/>
        <v>65754.240000000005</v>
      </c>
    </row>
    <row r="112" spans="1:15" s="26" customFormat="1" ht="26.4" x14ac:dyDescent="0.25">
      <c r="A112" s="70">
        <v>15</v>
      </c>
      <c r="B112" s="72" t="s">
        <v>431</v>
      </c>
      <c r="C112" s="73" t="s">
        <v>311</v>
      </c>
      <c r="D112" s="74" t="s">
        <v>432</v>
      </c>
      <c r="E112" s="75">
        <v>100</v>
      </c>
      <c r="F112" s="74">
        <v>20997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9"/>
        <v>100</v>
      </c>
      <c r="O112" s="25">
        <f t="shared" si="9"/>
        <v>20997</v>
      </c>
    </row>
    <row r="113" spans="1:15" s="26" customFormat="1" ht="26.4" x14ac:dyDescent="0.25">
      <c r="A113" s="70">
        <v>16</v>
      </c>
      <c r="B113" s="72" t="s">
        <v>433</v>
      </c>
      <c r="C113" s="73" t="s">
        <v>308</v>
      </c>
      <c r="D113" s="74" t="s">
        <v>434</v>
      </c>
      <c r="E113" s="75"/>
      <c r="F113" s="74"/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9"/>
        <v>0</v>
      </c>
      <c r="O113" s="25">
        <f t="shared" si="9"/>
        <v>0</v>
      </c>
    </row>
    <row r="114" spans="1:15" s="17" customFormat="1" ht="13.5" customHeight="1" thickBot="1" x14ac:dyDescent="0.3"/>
    <row r="115" spans="1:15" s="17" customFormat="1" ht="26.25" customHeight="1" x14ac:dyDescent="0.25">
      <c r="A115" s="94" t="s">
        <v>139</v>
      </c>
      <c r="B115" s="88" t="s">
        <v>32</v>
      </c>
      <c r="C115" s="99" t="s">
        <v>141</v>
      </c>
      <c r="D115" s="88" t="s">
        <v>142</v>
      </c>
      <c r="E115" s="88" t="s">
        <v>293</v>
      </c>
      <c r="F115" s="88"/>
      <c r="G115" s="89" t="s">
        <v>146</v>
      </c>
    </row>
    <row r="116" spans="1:15" s="17" customFormat="1" ht="12.75" customHeight="1" x14ac:dyDescent="0.25">
      <c r="A116" s="95"/>
      <c r="B116" s="97"/>
      <c r="C116" s="100"/>
      <c r="D116" s="97"/>
      <c r="E116" s="92" t="s">
        <v>147</v>
      </c>
      <c r="F116" s="92" t="s">
        <v>148</v>
      </c>
      <c r="G116" s="90"/>
    </row>
    <row r="117" spans="1:15" s="17" customFormat="1" ht="13.5" customHeight="1" thickBot="1" x14ac:dyDescent="0.3">
      <c r="A117" s="96"/>
      <c r="B117" s="98"/>
      <c r="C117" s="101"/>
      <c r="D117" s="98"/>
      <c r="E117" s="93"/>
      <c r="F117" s="93"/>
      <c r="G117" s="91"/>
    </row>
    <row r="118" spans="1:15" s="26" customFormat="1" ht="52.8" x14ac:dyDescent="0.25">
      <c r="A118" s="70">
        <v>17</v>
      </c>
      <c r="B118" s="72" t="s">
        <v>435</v>
      </c>
      <c r="C118" s="73" t="s">
        <v>300</v>
      </c>
      <c r="D118" s="74" t="s">
        <v>436</v>
      </c>
      <c r="E118" s="75">
        <v>25</v>
      </c>
      <c r="F118" s="74">
        <v>22412.5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ref="N118:O124" si="10">E118</f>
        <v>25</v>
      </c>
      <c r="O118" s="25">
        <f t="shared" si="10"/>
        <v>22412.5</v>
      </c>
    </row>
    <row r="119" spans="1:15" s="26" customFormat="1" ht="52.8" x14ac:dyDescent="0.25">
      <c r="A119" s="70">
        <v>18</v>
      </c>
      <c r="B119" s="72" t="s">
        <v>437</v>
      </c>
      <c r="C119" s="73" t="s">
        <v>300</v>
      </c>
      <c r="D119" s="74" t="s">
        <v>436</v>
      </c>
      <c r="E119" s="75">
        <v>36</v>
      </c>
      <c r="F119" s="74">
        <v>32274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0"/>
        <v>36</v>
      </c>
      <c r="O119" s="25">
        <f t="shared" si="10"/>
        <v>32274</v>
      </c>
    </row>
    <row r="120" spans="1:15" s="26" customFormat="1" ht="39.6" x14ac:dyDescent="0.25">
      <c r="A120" s="70">
        <v>19</v>
      </c>
      <c r="B120" s="72" t="s">
        <v>438</v>
      </c>
      <c r="C120" s="73" t="s">
        <v>300</v>
      </c>
      <c r="D120" s="74" t="s">
        <v>436</v>
      </c>
      <c r="E120" s="75">
        <v>20</v>
      </c>
      <c r="F120" s="74">
        <v>17930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0"/>
        <v>20</v>
      </c>
      <c r="O120" s="25">
        <f t="shared" si="10"/>
        <v>17930</v>
      </c>
    </row>
    <row r="121" spans="1:15" s="26" customFormat="1" ht="39.6" x14ac:dyDescent="0.25">
      <c r="A121" s="70">
        <v>20</v>
      </c>
      <c r="B121" s="72" t="s">
        <v>439</v>
      </c>
      <c r="C121" s="73" t="s">
        <v>440</v>
      </c>
      <c r="D121" s="74" t="s">
        <v>441</v>
      </c>
      <c r="E121" s="75">
        <v>500</v>
      </c>
      <c r="F121" s="74">
        <v>12300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0"/>
        <v>500</v>
      </c>
      <c r="O121" s="25">
        <f t="shared" si="10"/>
        <v>12300</v>
      </c>
    </row>
    <row r="122" spans="1:15" s="26" customFormat="1" ht="26.4" x14ac:dyDescent="0.25">
      <c r="A122" s="70">
        <v>21</v>
      </c>
      <c r="B122" s="72" t="s">
        <v>442</v>
      </c>
      <c r="C122" s="73" t="s">
        <v>354</v>
      </c>
      <c r="D122" s="74" t="s">
        <v>298</v>
      </c>
      <c r="E122" s="75">
        <v>50</v>
      </c>
      <c r="F122" s="74">
        <v>694.5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0"/>
        <v>50</v>
      </c>
      <c r="O122" s="25">
        <f t="shared" si="10"/>
        <v>694.5</v>
      </c>
    </row>
    <row r="123" spans="1:15" s="26" customFormat="1" ht="92.4" x14ac:dyDescent="0.25">
      <c r="A123" s="70">
        <v>22</v>
      </c>
      <c r="B123" s="72" t="s">
        <v>443</v>
      </c>
      <c r="C123" s="73" t="s">
        <v>308</v>
      </c>
      <c r="D123" s="74" t="s">
        <v>444</v>
      </c>
      <c r="E123" s="75">
        <v>1</v>
      </c>
      <c r="F123" s="74">
        <v>6364.2000000000007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0"/>
        <v>1</v>
      </c>
      <c r="O123" s="25">
        <f t="shared" si="10"/>
        <v>6364.2000000000007</v>
      </c>
    </row>
    <row r="124" spans="1:15" s="26" customFormat="1" ht="92.4" x14ac:dyDescent="0.25">
      <c r="A124" s="70">
        <v>23</v>
      </c>
      <c r="B124" s="72" t="s">
        <v>445</v>
      </c>
      <c r="C124" s="73" t="s">
        <v>308</v>
      </c>
      <c r="D124" s="74" t="s">
        <v>444</v>
      </c>
      <c r="E124" s="75">
        <v>5</v>
      </c>
      <c r="F124" s="74">
        <v>31821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0"/>
        <v>5</v>
      </c>
      <c r="O124" s="25">
        <f t="shared" si="10"/>
        <v>31821</v>
      </c>
    </row>
    <row r="125" spans="1:15" s="17" customFormat="1" ht="13.5" customHeight="1" thickBot="1" x14ac:dyDescent="0.3"/>
    <row r="126" spans="1:15" s="17" customFormat="1" ht="26.25" customHeight="1" x14ac:dyDescent="0.25">
      <c r="A126" s="94" t="s">
        <v>139</v>
      </c>
      <c r="B126" s="88" t="s">
        <v>32</v>
      </c>
      <c r="C126" s="99" t="s">
        <v>141</v>
      </c>
      <c r="D126" s="88" t="s">
        <v>142</v>
      </c>
      <c r="E126" s="88" t="s">
        <v>293</v>
      </c>
      <c r="F126" s="88"/>
      <c r="G126" s="89" t="s">
        <v>146</v>
      </c>
    </row>
    <row r="127" spans="1:15" s="17" customFormat="1" ht="12.75" customHeight="1" x14ac:dyDescent="0.25">
      <c r="A127" s="95"/>
      <c r="B127" s="97"/>
      <c r="C127" s="100"/>
      <c r="D127" s="97"/>
      <c r="E127" s="92" t="s">
        <v>147</v>
      </c>
      <c r="F127" s="92" t="s">
        <v>148</v>
      </c>
      <c r="G127" s="90"/>
    </row>
    <row r="128" spans="1:15" s="17" customFormat="1" ht="13.5" customHeight="1" thickBot="1" x14ac:dyDescent="0.3">
      <c r="A128" s="96"/>
      <c r="B128" s="98"/>
      <c r="C128" s="101"/>
      <c r="D128" s="98"/>
      <c r="E128" s="93"/>
      <c r="F128" s="93"/>
      <c r="G128" s="91"/>
    </row>
    <row r="129" spans="1:15" s="26" customFormat="1" ht="52.8" x14ac:dyDescent="0.25">
      <c r="A129" s="70">
        <v>24</v>
      </c>
      <c r="B129" s="72" t="s">
        <v>446</v>
      </c>
      <c r="C129" s="73" t="s">
        <v>300</v>
      </c>
      <c r="D129" s="74">
        <v>6618</v>
      </c>
      <c r="E129" s="75">
        <v>5</v>
      </c>
      <c r="F129" s="74">
        <v>33090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ref="N129:N137" si="11">E129</f>
        <v>5</v>
      </c>
      <c r="O129" s="25">
        <f t="shared" ref="O129:O137" si="12">F129</f>
        <v>33090</v>
      </c>
    </row>
    <row r="130" spans="1:15" s="26" customFormat="1" ht="52.8" x14ac:dyDescent="0.25">
      <c r="A130" s="70">
        <v>25</v>
      </c>
      <c r="B130" s="72" t="s">
        <v>447</v>
      </c>
      <c r="C130" s="73" t="s">
        <v>440</v>
      </c>
      <c r="D130" s="74" t="s">
        <v>448</v>
      </c>
      <c r="E130" s="75"/>
      <c r="F130" s="74"/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1"/>
        <v>0</v>
      </c>
      <c r="O130" s="25">
        <f t="shared" si="12"/>
        <v>0</v>
      </c>
    </row>
    <row r="131" spans="1:15" s="26" customFormat="1" ht="39.6" x14ac:dyDescent="0.25">
      <c r="A131" s="70">
        <v>26</v>
      </c>
      <c r="B131" s="72" t="s">
        <v>449</v>
      </c>
      <c r="C131" s="73" t="s">
        <v>300</v>
      </c>
      <c r="D131" s="74"/>
      <c r="E131" s="75">
        <v>99</v>
      </c>
      <c r="F131" s="74"/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1"/>
        <v>99</v>
      </c>
      <c r="O131" s="25">
        <f t="shared" si="12"/>
        <v>0</v>
      </c>
    </row>
    <row r="132" spans="1:15" s="26" customFormat="1" ht="26.4" x14ac:dyDescent="0.25">
      <c r="A132" s="70">
        <v>27</v>
      </c>
      <c r="B132" s="72" t="s">
        <v>382</v>
      </c>
      <c r="C132" s="73" t="s">
        <v>308</v>
      </c>
      <c r="D132" s="74" t="s">
        <v>383</v>
      </c>
      <c r="E132" s="75">
        <v>20250</v>
      </c>
      <c r="F132" s="74">
        <v>42666.75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1"/>
        <v>20250</v>
      </c>
      <c r="O132" s="25">
        <f t="shared" si="12"/>
        <v>42666.75</v>
      </c>
    </row>
    <row r="133" spans="1:15" s="26" customFormat="1" ht="26.4" x14ac:dyDescent="0.25">
      <c r="A133" s="70">
        <v>28</v>
      </c>
      <c r="B133" s="72" t="s">
        <v>384</v>
      </c>
      <c r="C133" s="73" t="s">
        <v>308</v>
      </c>
      <c r="D133" s="74" t="s">
        <v>383</v>
      </c>
      <c r="E133" s="75">
        <v>3000</v>
      </c>
      <c r="F133" s="74">
        <v>6321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1"/>
        <v>3000</v>
      </c>
      <c r="O133" s="25">
        <f t="shared" si="12"/>
        <v>6321</v>
      </c>
    </row>
    <row r="134" spans="1:15" s="26" customFormat="1" ht="39.6" x14ac:dyDescent="0.25">
      <c r="A134" s="70">
        <v>29</v>
      </c>
      <c r="B134" s="72" t="s">
        <v>450</v>
      </c>
      <c r="C134" s="73" t="s">
        <v>300</v>
      </c>
      <c r="D134" s="74" t="s">
        <v>375</v>
      </c>
      <c r="E134" s="75">
        <v>29500</v>
      </c>
      <c r="F134" s="74">
        <v>59295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1"/>
        <v>29500</v>
      </c>
      <c r="O134" s="25">
        <f t="shared" si="12"/>
        <v>59295</v>
      </c>
    </row>
    <row r="135" spans="1:15" s="26" customFormat="1" ht="39.6" x14ac:dyDescent="0.25">
      <c r="A135" s="70">
        <v>30</v>
      </c>
      <c r="B135" s="72" t="s">
        <v>451</v>
      </c>
      <c r="C135" s="73" t="s">
        <v>300</v>
      </c>
      <c r="D135" s="74" t="s">
        <v>375</v>
      </c>
      <c r="E135" s="75">
        <v>3450</v>
      </c>
      <c r="F135" s="74">
        <v>6934.5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si="11"/>
        <v>3450</v>
      </c>
      <c r="O135" s="25">
        <f t="shared" si="12"/>
        <v>6934.5</v>
      </c>
    </row>
    <row r="136" spans="1:15" s="26" customFormat="1" ht="39.6" x14ac:dyDescent="0.25">
      <c r="A136" s="70">
        <v>31</v>
      </c>
      <c r="B136" s="72" t="s">
        <v>452</v>
      </c>
      <c r="C136" s="73" t="s">
        <v>300</v>
      </c>
      <c r="D136" s="74" t="s">
        <v>375</v>
      </c>
      <c r="E136" s="75">
        <v>50000</v>
      </c>
      <c r="F136" s="74">
        <v>100500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1"/>
        <v>50000</v>
      </c>
      <c r="O136" s="25">
        <f t="shared" si="12"/>
        <v>100500</v>
      </c>
    </row>
    <row r="137" spans="1:15" s="26" customFormat="1" ht="39.6" x14ac:dyDescent="0.25">
      <c r="A137" s="70">
        <v>32</v>
      </c>
      <c r="B137" s="72" t="s">
        <v>453</v>
      </c>
      <c r="C137" s="73" t="s">
        <v>300</v>
      </c>
      <c r="D137" s="74" t="s">
        <v>375</v>
      </c>
      <c r="E137" s="75">
        <v>30400</v>
      </c>
      <c r="F137" s="74">
        <v>61104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1"/>
        <v>30400</v>
      </c>
      <c r="O137" s="25">
        <f t="shared" si="12"/>
        <v>61104</v>
      </c>
    </row>
    <row r="138" spans="1:15" s="17" customFormat="1" ht="13.5" customHeight="1" thickBot="1" x14ac:dyDescent="0.3"/>
    <row r="139" spans="1:15" s="17" customFormat="1" ht="26.25" customHeight="1" x14ac:dyDescent="0.25">
      <c r="A139" s="94" t="s">
        <v>139</v>
      </c>
      <c r="B139" s="88" t="s">
        <v>32</v>
      </c>
      <c r="C139" s="99" t="s">
        <v>141</v>
      </c>
      <c r="D139" s="88" t="s">
        <v>142</v>
      </c>
      <c r="E139" s="88" t="s">
        <v>293</v>
      </c>
      <c r="F139" s="88"/>
      <c r="G139" s="89" t="s">
        <v>146</v>
      </c>
    </row>
    <row r="140" spans="1:15" s="17" customFormat="1" ht="12.75" customHeight="1" x14ac:dyDescent="0.25">
      <c r="A140" s="95"/>
      <c r="B140" s="97"/>
      <c r="C140" s="100"/>
      <c r="D140" s="97"/>
      <c r="E140" s="92" t="s">
        <v>147</v>
      </c>
      <c r="F140" s="92" t="s">
        <v>148</v>
      </c>
      <c r="G140" s="90"/>
    </row>
    <row r="141" spans="1:15" s="17" customFormat="1" ht="13.5" customHeight="1" thickBot="1" x14ac:dyDescent="0.3">
      <c r="A141" s="96"/>
      <c r="B141" s="98"/>
      <c r="C141" s="101"/>
      <c r="D141" s="98"/>
      <c r="E141" s="93"/>
      <c r="F141" s="93"/>
      <c r="G141" s="91"/>
    </row>
    <row r="142" spans="1:15" s="26" customFormat="1" ht="26.4" x14ac:dyDescent="0.25">
      <c r="A142" s="70">
        <v>33</v>
      </c>
      <c r="B142" s="72" t="s">
        <v>454</v>
      </c>
      <c r="C142" s="73" t="s">
        <v>300</v>
      </c>
      <c r="D142" s="74" t="s">
        <v>375</v>
      </c>
      <c r="E142" s="75">
        <v>40500</v>
      </c>
      <c r="F142" s="74">
        <v>81405</v>
      </c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 t="shared" ref="N142:O149" si="13">E142</f>
        <v>40500</v>
      </c>
      <c r="O142" s="25">
        <f t="shared" si="13"/>
        <v>81405</v>
      </c>
    </row>
    <row r="143" spans="1:15" s="26" customFormat="1" ht="79.2" x14ac:dyDescent="0.25">
      <c r="A143" s="70">
        <v>34</v>
      </c>
      <c r="B143" s="72" t="s">
        <v>455</v>
      </c>
      <c r="C143" s="73" t="s">
        <v>300</v>
      </c>
      <c r="D143" s="74" t="s">
        <v>375</v>
      </c>
      <c r="E143" s="75">
        <v>950</v>
      </c>
      <c r="F143" s="74">
        <v>1909.5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 t="shared" si="13"/>
        <v>950</v>
      </c>
      <c r="O143" s="25">
        <f t="shared" si="13"/>
        <v>1909.5</v>
      </c>
    </row>
    <row r="144" spans="1:15" s="26" customFormat="1" ht="39.6" x14ac:dyDescent="0.25">
      <c r="A144" s="70">
        <v>35</v>
      </c>
      <c r="B144" s="72" t="s">
        <v>456</v>
      </c>
      <c r="C144" s="73" t="s">
        <v>300</v>
      </c>
      <c r="D144" s="74" t="s">
        <v>457</v>
      </c>
      <c r="E144" s="75">
        <v>368</v>
      </c>
      <c r="F144" s="74">
        <v>79079.520000000004</v>
      </c>
      <c r="G144" s="76"/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>
        <f t="shared" si="13"/>
        <v>368</v>
      </c>
      <c r="O144" s="25">
        <f t="shared" si="13"/>
        <v>79079.520000000004</v>
      </c>
    </row>
    <row r="145" spans="1:15" s="26" customFormat="1" ht="39.6" x14ac:dyDescent="0.25">
      <c r="A145" s="70">
        <v>36</v>
      </c>
      <c r="B145" s="72" t="s">
        <v>458</v>
      </c>
      <c r="C145" s="73" t="s">
        <v>300</v>
      </c>
      <c r="D145" s="74" t="s">
        <v>459</v>
      </c>
      <c r="E145" s="75">
        <v>2307</v>
      </c>
      <c r="F145" s="74">
        <v>131452.86000000002</v>
      </c>
      <c r="G145" s="76"/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>
        <f t="shared" si="13"/>
        <v>2307</v>
      </c>
      <c r="O145" s="25">
        <f t="shared" si="13"/>
        <v>131452.86000000002</v>
      </c>
    </row>
    <row r="146" spans="1:15" s="26" customFormat="1" ht="26.4" x14ac:dyDescent="0.25">
      <c r="A146" s="70">
        <v>37</v>
      </c>
      <c r="B146" s="72" t="s">
        <v>460</v>
      </c>
      <c r="C146" s="73" t="s">
        <v>300</v>
      </c>
      <c r="D146" s="74">
        <v>220</v>
      </c>
      <c r="E146" s="75">
        <v>204</v>
      </c>
      <c r="F146" s="74">
        <v>44880</v>
      </c>
      <c r="G146" s="76"/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>
        <f t="shared" si="13"/>
        <v>204</v>
      </c>
      <c r="O146" s="25">
        <f t="shared" si="13"/>
        <v>44880</v>
      </c>
    </row>
    <row r="147" spans="1:15" s="26" customFormat="1" ht="26.4" x14ac:dyDescent="0.25">
      <c r="A147" s="70">
        <v>38</v>
      </c>
      <c r="B147" s="72" t="s">
        <v>461</v>
      </c>
      <c r="C147" s="73" t="s">
        <v>300</v>
      </c>
      <c r="D147" s="74">
        <v>220</v>
      </c>
      <c r="E147" s="75">
        <v>450</v>
      </c>
      <c r="F147" s="74">
        <v>99000</v>
      </c>
      <c r="G147" s="76"/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 t="e">
        <f>#REF!</f>
        <v>#REF!</v>
      </c>
      <c r="N147" s="25">
        <f t="shared" si="13"/>
        <v>450</v>
      </c>
      <c r="O147" s="25">
        <f t="shared" si="13"/>
        <v>99000</v>
      </c>
    </row>
    <row r="148" spans="1:15" s="26" customFormat="1" ht="26.4" x14ac:dyDescent="0.25">
      <c r="A148" s="70">
        <v>39</v>
      </c>
      <c r="B148" s="72" t="s">
        <v>462</v>
      </c>
      <c r="C148" s="73" t="s">
        <v>300</v>
      </c>
      <c r="D148" s="74">
        <v>220</v>
      </c>
      <c r="E148" s="75">
        <v>750</v>
      </c>
      <c r="F148" s="74">
        <v>165000</v>
      </c>
      <c r="G148" s="76"/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>
        <f t="shared" si="13"/>
        <v>750</v>
      </c>
      <c r="O148" s="25">
        <f t="shared" si="13"/>
        <v>165000</v>
      </c>
    </row>
    <row r="149" spans="1:15" s="26" customFormat="1" ht="27" thickBot="1" x14ac:dyDescent="0.3">
      <c r="A149" s="70">
        <v>40</v>
      </c>
      <c r="B149" s="72" t="s">
        <v>463</v>
      </c>
      <c r="C149" s="73" t="s">
        <v>300</v>
      </c>
      <c r="D149" s="74" t="s">
        <v>464</v>
      </c>
      <c r="E149" s="75">
        <v>1850</v>
      </c>
      <c r="F149" s="74">
        <v>5013.5</v>
      </c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 t="shared" si="13"/>
        <v>1850</v>
      </c>
      <c r="O149" s="25">
        <f t="shared" si="13"/>
        <v>5013.5</v>
      </c>
    </row>
    <row r="150" spans="1:15" s="17" customFormat="1" ht="13.8" thickBot="1" x14ac:dyDescent="0.3">
      <c r="A150" s="27"/>
      <c r="B150" s="29"/>
      <c r="C150" s="29"/>
      <c r="D150" s="30"/>
      <c r="E150" s="31">
        <f>SUM(Лист1!N88:N149)</f>
        <v>217846</v>
      </c>
      <c r="F150" s="32">
        <f>SUM(Лист1!O88:O149)</f>
        <v>1881323.9600000002</v>
      </c>
      <c r="G150" s="33"/>
    </row>
    <row r="151" spans="1:15" s="17" customFormat="1" ht="13.8" thickBot="1" x14ac:dyDescent="0.3">
      <c r="A151" s="35"/>
      <c r="B151" s="29"/>
      <c r="C151" s="29"/>
      <c r="D151" s="30"/>
      <c r="E151" s="31">
        <f>SUM(Лист1!N11:N150)</f>
        <v>370689</v>
      </c>
      <c r="F151" s="32">
        <f>SUM(Лист1!O11:O150)</f>
        <v>18742418.069999993</v>
      </c>
      <c r="G151" s="33"/>
    </row>
    <row r="152" spans="1:15" s="17" customFormat="1" ht="13.2" x14ac:dyDescent="0.25"/>
  </sheetData>
  <mergeCells count="90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4:F24"/>
    <mergeCell ref="G24:G26"/>
    <mergeCell ref="E25:E26"/>
    <mergeCell ref="F25:F26"/>
    <mergeCell ref="A24:A26"/>
    <mergeCell ref="B24:B26"/>
    <mergeCell ref="C24:C26"/>
    <mergeCell ref="D24:D26"/>
    <mergeCell ref="E36:F36"/>
    <mergeCell ref="G36:G38"/>
    <mergeCell ref="E37:E38"/>
    <mergeCell ref="F37:F38"/>
    <mergeCell ref="A36:A38"/>
    <mergeCell ref="B36:B38"/>
    <mergeCell ref="C36:C38"/>
    <mergeCell ref="D36:D38"/>
    <mergeCell ref="E48:F48"/>
    <mergeCell ref="G48:G50"/>
    <mergeCell ref="E49:E50"/>
    <mergeCell ref="F49:F50"/>
    <mergeCell ref="A48:A50"/>
    <mergeCell ref="B48:B50"/>
    <mergeCell ref="C48:C50"/>
    <mergeCell ref="D48:D50"/>
    <mergeCell ref="E61:F61"/>
    <mergeCell ref="G61:G63"/>
    <mergeCell ref="E62:E63"/>
    <mergeCell ref="F62:F63"/>
    <mergeCell ref="A61:A63"/>
    <mergeCell ref="B61:B63"/>
    <mergeCell ref="C61:C63"/>
    <mergeCell ref="D61:D63"/>
    <mergeCell ref="E75:F75"/>
    <mergeCell ref="G75:G77"/>
    <mergeCell ref="E76:E77"/>
    <mergeCell ref="F76:F77"/>
    <mergeCell ref="A75:A77"/>
    <mergeCell ref="B75:B77"/>
    <mergeCell ref="C75:C77"/>
    <mergeCell ref="D75:D77"/>
    <mergeCell ref="E93:F93"/>
    <mergeCell ref="G93:G95"/>
    <mergeCell ref="E94:E95"/>
    <mergeCell ref="F94:F95"/>
    <mergeCell ref="A93:A95"/>
    <mergeCell ref="B93:B95"/>
    <mergeCell ref="C93:C95"/>
    <mergeCell ref="D93:D95"/>
    <mergeCell ref="E104:F104"/>
    <mergeCell ref="G104:G106"/>
    <mergeCell ref="E105:E106"/>
    <mergeCell ref="F105:F106"/>
    <mergeCell ref="A104:A106"/>
    <mergeCell ref="B104:B106"/>
    <mergeCell ref="C104:C106"/>
    <mergeCell ref="D104:D106"/>
    <mergeCell ref="E115:F115"/>
    <mergeCell ref="G115:G117"/>
    <mergeCell ref="E116:E117"/>
    <mergeCell ref="F116:F117"/>
    <mergeCell ref="A115:A117"/>
    <mergeCell ref="B115:B117"/>
    <mergeCell ref="C115:C117"/>
    <mergeCell ref="D115:D117"/>
    <mergeCell ref="E126:F126"/>
    <mergeCell ref="G126:G128"/>
    <mergeCell ref="E127:E128"/>
    <mergeCell ref="F127:F128"/>
    <mergeCell ref="A126:A128"/>
    <mergeCell ref="B126:B128"/>
    <mergeCell ref="C126:C128"/>
    <mergeCell ref="D126:D128"/>
    <mergeCell ref="E139:F139"/>
    <mergeCell ref="G139:G141"/>
    <mergeCell ref="E140:E141"/>
    <mergeCell ref="F140:F141"/>
    <mergeCell ref="A139:A141"/>
    <mergeCell ref="B139:B141"/>
    <mergeCell ref="C139:C141"/>
    <mergeCell ref="D139:D14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22" max="16383" man="1"/>
    <brk id="34" max="16383" man="1"/>
    <brk id="46" max="16383" man="1"/>
    <brk id="59" max="16383" man="1"/>
    <brk id="73" max="16383" man="1"/>
    <brk id="91" max="16383" man="1"/>
    <brk id="102" max="16383" man="1"/>
    <brk id="113" max="16383" man="1"/>
    <brk id="124" max="16383" man="1"/>
    <brk id="137" max="16383" man="1"/>
    <brk id="1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2023-09-22T09:59:02Z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