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11</definedName>
    <definedName name="MPageCount">12</definedName>
    <definedName name="MPageRange" hidden="1">Лист1!$A$139:$A$147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12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H110" i="4"/>
  <c r="I110" i="4"/>
  <c r="J110" i="4"/>
  <c r="K110" i="4"/>
  <c r="L110" i="4"/>
  <c r="M110" i="4"/>
  <c r="N110" i="4"/>
  <c r="O110" i="4"/>
  <c r="H111" i="4"/>
  <c r="I111" i="4"/>
  <c r="J111" i="4"/>
  <c r="K111" i="4"/>
  <c r="L111" i="4"/>
  <c r="M111" i="4"/>
  <c r="N111" i="4"/>
  <c r="O111" i="4"/>
  <c r="H112" i="4"/>
  <c r="I112" i="4"/>
  <c r="J112" i="4"/>
  <c r="K112" i="4"/>
  <c r="L112" i="4"/>
  <c r="M112" i="4"/>
  <c r="N112" i="4"/>
  <c r="O112" i="4"/>
  <c r="H113" i="4"/>
  <c r="I113" i="4"/>
  <c r="J113" i="4"/>
  <c r="K113" i="4"/>
  <c r="L113" i="4"/>
  <c r="M113" i="4"/>
  <c r="N113" i="4"/>
  <c r="O113" i="4"/>
  <c r="H114" i="4"/>
  <c r="I114" i="4"/>
  <c r="J114" i="4"/>
  <c r="K114" i="4"/>
  <c r="L114" i="4"/>
  <c r="M114" i="4"/>
  <c r="N114" i="4"/>
  <c r="O114" i="4"/>
  <c r="H115" i="4"/>
  <c r="I115" i="4"/>
  <c r="J115" i="4"/>
  <c r="K115" i="4"/>
  <c r="L115" i="4"/>
  <c r="M115" i="4"/>
  <c r="N115" i="4"/>
  <c r="O115" i="4"/>
  <c r="H116" i="4"/>
  <c r="I116" i="4"/>
  <c r="J116" i="4"/>
  <c r="K116" i="4"/>
  <c r="L116" i="4"/>
  <c r="M116" i="4"/>
  <c r="N116" i="4"/>
  <c r="O116" i="4"/>
  <c r="H117" i="4"/>
  <c r="I117" i="4"/>
  <c r="J117" i="4"/>
  <c r="K117" i="4"/>
  <c r="L117" i="4"/>
  <c r="M117" i="4"/>
  <c r="N117" i="4"/>
  <c r="O117" i="4"/>
  <c r="H118" i="4"/>
  <c r="I118" i="4"/>
  <c r="J118" i="4"/>
  <c r="K118" i="4"/>
  <c r="L118" i="4"/>
  <c r="M118" i="4"/>
  <c r="N118" i="4"/>
  <c r="O118" i="4"/>
  <c r="H119" i="4"/>
  <c r="I119" i="4"/>
  <c r="J119" i="4"/>
  <c r="K119" i="4"/>
  <c r="L119" i="4"/>
  <c r="M119" i="4"/>
  <c r="N119" i="4"/>
  <c r="O119" i="4"/>
  <c r="H124" i="4"/>
  <c r="I124" i="4"/>
  <c r="J124" i="4"/>
  <c r="K124" i="4"/>
  <c r="L124" i="4"/>
  <c r="M124" i="4"/>
  <c r="N124" i="4"/>
  <c r="O124" i="4"/>
  <c r="H125" i="4"/>
  <c r="I125" i="4"/>
  <c r="J125" i="4"/>
  <c r="K125" i="4"/>
  <c r="L125" i="4"/>
  <c r="M125" i="4"/>
  <c r="N125" i="4"/>
  <c r="O125" i="4"/>
  <c r="E126" i="4"/>
  <c r="H129" i="4"/>
  <c r="I129" i="4"/>
  <c r="J129" i="4"/>
  <c r="K129" i="4"/>
  <c r="L129" i="4"/>
  <c r="M129" i="4"/>
  <c r="N129" i="4"/>
  <c r="O129" i="4"/>
  <c r="H130" i="4"/>
  <c r="I130" i="4"/>
  <c r="J130" i="4"/>
  <c r="K130" i="4"/>
  <c r="L130" i="4"/>
  <c r="M130" i="4"/>
  <c r="N130" i="4"/>
  <c r="O130" i="4"/>
  <c r="H131" i="4"/>
  <c r="I131" i="4"/>
  <c r="J131" i="4"/>
  <c r="K131" i="4"/>
  <c r="L131" i="4"/>
  <c r="M131" i="4"/>
  <c r="N131" i="4"/>
  <c r="O131" i="4"/>
  <c r="H132" i="4"/>
  <c r="I132" i="4"/>
  <c r="J132" i="4"/>
  <c r="K132" i="4"/>
  <c r="L132" i="4"/>
  <c r="M132" i="4"/>
  <c r="N132" i="4"/>
  <c r="O132" i="4"/>
  <c r="H133" i="4"/>
  <c r="I133" i="4"/>
  <c r="J133" i="4"/>
  <c r="K133" i="4"/>
  <c r="L133" i="4"/>
  <c r="M133" i="4"/>
  <c r="N133" i="4"/>
  <c r="E146" i="4" s="1"/>
  <c r="O133" i="4"/>
  <c r="H134" i="4"/>
  <c r="I134" i="4"/>
  <c r="J134" i="4"/>
  <c r="K134" i="4"/>
  <c r="L134" i="4"/>
  <c r="M134" i="4"/>
  <c r="N134" i="4"/>
  <c r="O134" i="4"/>
  <c r="H135" i="4"/>
  <c r="I135" i="4"/>
  <c r="J135" i="4"/>
  <c r="K135" i="4"/>
  <c r="L135" i="4"/>
  <c r="M135" i="4"/>
  <c r="N135" i="4"/>
  <c r="O135" i="4"/>
  <c r="H136" i="4"/>
  <c r="I136" i="4"/>
  <c r="J136" i="4"/>
  <c r="K136" i="4"/>
  <c r="L136" i="4"/>
  <c r="M136" i="4"/>
  <c r="N136" i="4"/>
  <c r="O136" i="4"/>
  <c r="H137" i="4"/>
  <c r="I137" i="4"/>
  <c r="J137" i="4"/>
  <c r="K137" i="4"/>
  <c r="L137" i="4"/>
  <c r="M137" i="4"/>
  <c r="N137" i="4"/>
  <c r="O137" i="4"/>
  <c r="H138" i="4"/>
  <c r="I138" i="4"/>
  <c r="J138" i="4"/>
  <c r="K138" i="4"/>
  <c r="L138" i="4"/>
  <c r="M138" i="4"/>
  <c r="N138" i="4"/>
  <c r="O138" i="4"/>
  <c r="H143" i="4"/>
  <c r="I143" i="4"/>
  <c r="J143" i="4"/>
  <c r="K143" i="4"/>
  <c r="L143" i="4"/>
  <c r="M143" i="4"/>
  <c r="N143" i="4"/>
  <c r="O143" i="4"/>
  <c r="H144" i="4"/>
  <c r="I144" i="4"/>
  <c r="J144" i="4"/>
  <c r="K144" i="4"/>
  <c r="L144" i="4"/>
  <c r="M144" i="4"/>
  <c r="N144" i="4"/>
  <c r="O144" i="4"/>
  <c r="F145" i="4"/>
  <c r="C33" i="2"/>
  <c r="L33" i="2"/>
  <c r="H33" i="2"/>
  <c r="F33" i="2"/>
  <c r="H32" i="2"/>
  <c r="E145" i="4" l="1"/>
  <c r="F126" i="4"/>
  <c r="F146" i="4"/>
</calcChain>
</file>

<file path=xl/sharedStrings.xml><?xml version="1.0" encoding="utf-8"?>
<sst xmlns="http://schemas.openxmlformats.org/spreadsheetml/2006/main" count="916" uniqueCount="452">
  <si>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</si>
  <si>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</si>
  <si>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</si>
  <si>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</si>
  <si>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</si>
  <si>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</si>
  <si>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</si>
  <si>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</si>
  <si>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</si>
  <si>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</si>
  <si>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</si>
  <si>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</si>
  <si>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</si>
  <si>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</si>
  <si>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</si>
  <si>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</si>
  <si>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</si>
  <si>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</si>
  <si>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</si>
  <si>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</si>
  <si>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</si>
  <si>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</si>
  <si>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</si>
  <si>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</si>
  <si>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</si>
  <si>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</si>
  <si>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</si>
  <si>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</si>
  <si>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</si>
  <si>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</si>
  <si>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</si>
  <si>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</si>
  <si>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</si>
  <si>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</si>
  <si>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</si>
  <si>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</si>
  <si>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</si>
  <si>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</si>
  <si>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</si>
  <si>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</si>
  <si>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</si>
  <si>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</si>
  <si>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</si>
  <si>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</si>
  <si>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</si>
  <si>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</si>
  <si>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</si>
  <si>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</si>
  <si>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</si>
  <si>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</si>
  <si>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</si>
  <si>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</si>
  <si>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</si>
  <si>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</si>
  <si>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</si>
  <si>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</si>
  <si>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</si>
  <si>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</si>
  <si>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</si>
  <si>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</si>
  <si>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</si>
  <si>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</si>
  <si>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</si>
  <si>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</si>
  <si>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</si>
  <si>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</si>
  <si>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</si>
  <si>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</si>
  <si>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</si>
  <si>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</si>
  <si>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</si>
  <si>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</si>
  <si>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</si>
  <si>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</si>
  <si>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</si>
  <si>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</si>
  <si>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</si>
  <si>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</si>
  <si>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</si>
  <si>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</si>
  <si>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</si>
  <si>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</si>
  <si>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</si>
  <si>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</si>
  <si>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</si>
  <si>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</si>
  <si>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</si>
  <si>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</si>
  <si>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</si>
  <si>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</si>
  <si>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</si>
  <si>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</si>
  <si>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</si>
  <si>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</si>
  <si>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</si>
  <si>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</si>
  <si>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</si>
  <si>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</si>
  <si>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</si>
  <si>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</si>
  <si>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</si>
  <si>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</si>
  <si>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</si>
  <si>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</si>
  <si>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</si>
  <si>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</si>
  <si>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</si>
  <si>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</si>
  <si>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</si>
  <si>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</si>
  <si>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</si>
  <si>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</si>
  <si>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</si>
  <si>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</si>
  <si>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</si>
  <si>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</si>
  <si>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</si>
  <si>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</si>
  <si>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</si>
  <si>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</si>
  <si>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</si>
  <si>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</si>
  <si>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</si>
  <si>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</si>
  <si>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</si>
  <si>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</si>
  <si>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</si>
  <si>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</si>
  <si>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</si>
  <si>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</si>
  <si>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</si>
  <si>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</si>
  <si>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</si>
  <si>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</si>
  <si>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</si>
  <si>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</si>
  <si>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</si>
  <si>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</si>
  <si>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</si>
  <si>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</si>
  <si>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</si>
  <si>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</si>
  <si>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</si>
  <si>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</si>
  <si>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</si>
  <si>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</si>
  <si>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</si>
  <si>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</si>
  <si>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</si>
  <si>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</si>
  <si>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</si>
  <si>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</si>
  <si>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</si>
  <si>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</si>
  <si>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</si>
  <si>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</si>
  <si>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</si>
  <si>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</si>
  <si>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</si>
  <si>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</si>
  <si>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</si>
  <si>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</si>
  <si>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</si>
  <si>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</si>
  <si>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</si>
  <si>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</si>
  <si>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</si>
  <si>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</si>
  <si>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</si>
  <si>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</si>
  <si>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</si>
  <si>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</si>
  <si>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</si>
  <si>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</si>
  <si>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</si>
  <si>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</si>
  <si>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</si>
  <si>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</si>
  <si>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</si>
  <si>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</si>
  <si>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</si>
  <si>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</si>
  <si>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</si>
  <si>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</si>
  <si>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</si>
  <si>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</si>
  <si>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</si>
  <si>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</si>
  <si>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</si>
  <si>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</si>
  <si>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</si>
  <si>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</si>
  <si>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</si>
  <si>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</si>
  <si>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</si>
  <si>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</si>
  <si>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</si>
  <si>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</si>
  <si>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</si>
  <si>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</si>
  <si>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</si>
  <si>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</si>
  <si>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</si>
  <si>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</si>
  <si>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</si>
  <si>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</si>
  <si>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</si>
  <si>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</si>
  <si>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</si>
  <si>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</si>
  <si>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</si>
  <si>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</si>
  <si>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</si>
  <si>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</si>
  <si>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</si>
  <si>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</si>
  <si>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</si>
  <si>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</si>
  <si>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</si>
  <si>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</si>
  <si>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</si>
  <si>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</si>
  <si>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</si>
  <si>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</si>
  <si>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</si>
  <si>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</si>
  <si>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</si>
  <si>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</si>
  <si>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</si>
  <si>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</si>
  <si>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</si>
  <si>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</si>
  <si>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</si>
  <si>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</si>
  <si>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</si>
  <si>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</si>
  <si>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</si>
  <si>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</si>
  <si>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</si>
  <si>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</si>
  <si>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</si>
  <si>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</si>
  <si>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</si>
  <si>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</si>
  <si>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</si>
  <si>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</si>
  <si>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</si>
  <si>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</si>
  <si>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</si>
  <si>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</si>
  <si>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</si>
  <si>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</si>
  <si>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</si>
  <si>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</si>
  <si>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</si>
  <si>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</si>
  <si>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</si>
  <si>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</si>
  <si>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</si>
  <si>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</si>
  <si>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</si>
  <si>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</si>
  <si>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</si>
  <si>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</si>
  <si>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</si>
  <si>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</si>
  <si>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</si>
  <si>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</si>
  <si>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</si>
  <si>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</si>
  <si>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</si>
  <si>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</si>
  <si>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</si>
  <si>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</si>
  <si>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</si>
  <si>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</si>
  <si>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</si>
  <si>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</si>
  <si>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</si>
  <si>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</si>
  <si>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</si>
  <si>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</si>
  <si>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</si>
  <si>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</si>
  <si>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</si>
  <si>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</si>
  <si>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</si>
  <si>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</si>
  <si>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</si>
  <si>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</si>
  <si>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</si>
  <si>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</si>
  <si>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^</t>
  </si>
  <si>
    <t xml:space="preserve">Томогексол р-н для ін.350мг/йоду мл. по 50мл.№417 від  29 08  2018р. </t>
  </si>
  <si>
    <t>фл</t>
  </si>
  <si>
    <t>211,20</t>
  </si>
  <si>
    <t>202ЦДБСК  Фармацевт</t>
  </si>
  <si>
    <t xml:space="preserve">Hybrid wire Провідник з гідрофільним покриттям HYBRID1214D (86 від 21.02.2019р) </t>
  </si>
  <si>
    <t>шт.</t>
  </si>
  <si>
    <t>6824,58</t>
  </si>
  <si>
    <t xml:space="preserve">Protege RX Система для стентування каротидна SEPX-8-6-30-135 (№88 від 22,02,2019р.) </t>
  </si>
  <si>
    <t>8144,56</t>
  </si>
  <si>
    <t xml:space="preserve">Protege RX Система для стентування каротидна SEPX-8-6-40-135 (№86 від 21,02,2019р.) </t>
  </si>
  <si>
    <t xml:space="preserve">Інтродюсер Prelude PRO (№130 від 14.03.2019р. </t>
  </si>
  <si>
    <t>261,75</t>
  </si>
  <si>
    <t xml:space="preserve">Актилізе по 50мл №416 від 29.08.18р. </t>
  </si>
  <si>
    <t>12317,11</t>
  </si>
  <si>
    <t xml:space="preserve">Ангіографічна  голка №642 від 20.12.2018р. </t>
  </si>
  <si>
    <t>61,79</t>
  </si>
  <si>
    <t xml:space="preserve">Ангіографічний катетер Performa  ( №130 від 14.03.2019р.) </t>
  </si>
  <si>
    <t>247,15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</si>
  <si>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</si>
  <si>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</si>
  <si>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</si>
  <si>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</si>
  <si>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Балонний дилятаційний катетер Mozec </t>
  </si>
  <si>
    <t>870,63</t>
  </si>
  <si>
    <t xml:space="preserve">Вімізин 5 мл </t>
  </si>
  <si>
    <t xml:space="preserve">ДІАНІЛ ПД 4 з вмістом глюкози 1,36% М/ОБ/13,6мг/мл/ розчин для перитонеального діалізу по 2000 мл розчину у мішку "Твін  Бег" (№к-10098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</si>
  <si>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</si>
  <si>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</si>
  <si>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</si>
  <si>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(№к-10465від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</si>
  <si>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(№к-10467від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</si>
  <si>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(№к-10659 від 25 .02.2019р.) </t>
  </si>
  <si>
    <t xml:space="preserve">ДІАНІЛ ПД 4 з вмістом глюкози 1,36% М/ОБ/13,6мг/мл/ розчин для перитонеального діалізу по 2000 мл розчину у мішку "Твін  Бег" (№к-10919 від 19.03.2019р.) </t>
  </si>
  <si>
    <t xml:space="preserve">ДІАНІЛ ПД 4 з вмістом глюкози 1,36% М/ОБ/13,6мг/мл/ розчин для перитонеального діалізу по 2000 мл розчину у мішку "Твін  Бег" (№к-9013 від 26 .11.2018р.) </t>
  </si>
  <si>
    <t xml:space="preserve">ДІАНІЛ ПД 4 з вмістом глюкози 1,36% М/ОБ/13,6мг/мл/ розчин для перитонеального діалізу по 2000 мл розчину у мішку "Твін  Бег" (№к-9014 від 26 .11.2018р.) </t>
  </si>
  <si>
    <t xml:space="preserve">Добутамін </t>
  </si>
  <si>
    <t>154,47</t>
  </si>
  <si>
    <t xml:space="preserve">Екворал  капсули по 100 мг( № ТР-182 01.10.18р.) </t>
  </si>
  <si>
    <t>капс</t>
  </si>
  <si>
    <t>15,71</t>
  </si>
  <si>
    <t xml:space="preserve">Екворал  капсули по 25 мг № П-4471 19.03.18р. </t>
  </si>
  <si>
    <t>5,19</t>
  </si>
  <si>
    <t xml:space="preserve">Екворал  капсули по 25 мг № ТР-21 10.04.18р. </t>
  </si>
  <si>
    <t>5,45</t>
  </si>
  <si>
    <t xml:space="preserve">Екворал  капсули по 50 мг № П-4471 19.03.18р. </t>
  </si>
  <si>
    <t>8,21</t>
  </si>
  <si>
    <t xml:space="preserve">Екворал  капсули по 50 мг № ТР-21 10.04.18р. </t>
  </si>
  <si>
    <t>8,62</t>
  </si>
  <si>
    <t xml:space="preserve">Екворал капсули м"які по 100 мг ,по 10капсул у блістері;по 5 блістерів у коробці  нак.№ТР-205 від 26.11.18 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</si>
  <si>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</si>
  <si>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</si>
  <si>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</si>
  <si>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</si>
  <si>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</si>
  <si>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</si>
  <si>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</si>
  <si>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Катетер провідниковий Chaperon 6F BUR/VTR  №83 від 20.02.19р. </t>
  </si>
  <si>
    <t>3229,74</t>
  </si>
  <si>
    <t xml:space="preserve">Катетер провідниковий Chaperon 6F MP2/SIM  №83 від 20.02.19р. </t>
  </si>
  <si>
    <t xml:space="preserve">Катетер провідниковий Chaperon 6F MP2/VTR  №83 від 20.02.19р. 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</si>
  <si>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</si>
  <si>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</si>
  <si>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</si>
  <si>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(№к-10659 від 25.02.2019р.) </t>
  </si>
  <si>
    <t>11,57</t>
  </si>
  <si>
    <t xml:space="preserve">Ковпачок роз"єднувальний дезінфікуючий MiniCap №10103 від 23.01.19 </t>
  </si>
  <si>
    <t xml:space="preserve">Ковпачок роз"єднувальний дезінфікуючий MiniCap ном.ВЕРС4466 нак.№ К-10465 від 19.02.19 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</si>
  <si>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</si>
  <si>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</si>
  <si>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Контейнер для крові потрійний 450/400/400 </t>
  </si>
  <si>
    <t>75,13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</si>
  <si>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</si>
  <si>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</si>
  <si>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</si>
  <si>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</si>
  <si>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Міфенакс /*капсули тверді по *250мг. по 10 капсул у блістері №ТР-205 від 26.11.18 </t>
  </si>
  <si>
    <t>3,47</t>
  </si>
  <si>
    <t xml:space="preserve">Міфенакс капсули тверді по 250мг. по 10 капсул у блістері н.№1823 від 03.07.17 </t>
  </si>
  <si>
    <t>2,99</t>
  </si>
  <si>
    <t xml:space="preserve">Неактивні хірургічні імплантати для заміни суглобів стерильні Irene комп.(№ к-10773 від 19.03.2019р) </t>
  </si>
  <si>
    <t>комп-т</t>
  </si>
  <si>
    <t>9121,61</t>
  </si>
  <si>
    <t xml:space="preserve">Неактивні хірургічні імплантати для заміни суглобів стерильні Irene комп.(№ к-10820 від 19.03.2019р) </t>
  </si>
  <si>
    <t>15238,78</t>
  </si>
  <si>
    <t xml:space="preserve">Нейростимулююча система для первинної операції для глибинної стимуляції мозку (№к-9166 від 05.12.2018р.) </t>
  </si>
  <si>
    <t>набір</t>
  </si>
  <si>
    <t>411408,26</t>
  </si>
  <si>
    <t xml:space="preserve">Плавікс №415 від 29.08.2018р. </t>
  </si>
  <si>
    <t>12,92</t>
  </si>
  <si>
    <t xml:space="preserve">Пристрій для профілактики емболії  SpiderFX SPD2-050-190 (№88 від 22.02.2019р) </t>
  </si>
  <si>
    <t>8987,10</t>
  </si>
  <si>
    <t xml:space="preserve">Пристрій для профілактики емболії  SpiderFX SPDR2-050-190 (№86 від 21.02.2019р) </t>
  </si>
  <si>
    <t xml:space="preserve">Провідник з ПТФЕ покриттям  InQwire (№130 від 14.03.2019р.) </t>
  </si>
  <si>
    <t xml:space="preserve">Спіраль для емболізації  Axium 3D кат.номер QC-3-6-3D №84 від 20.02.2019р. </t>
  </si>
  <si>
    <t>7273,94</t>
  </si>
  <si>
    <t xml:space="preserve">Спіраль для емболізації  Axium 3D кат.номер QC-4-10-3D №84 від 20.02.2019р. </t>
  </si>
  <si>
    <t xml:space="preserve">Спіраль для емболізації  Axium 3D кат.номер QC-5-15-3D №84 від 20.02.2019р. </t>
  </si>
  <si>
    <t xml:space="preserve">Спіраль для емболізації  Axium 3D кат.номер QC-6-20-3D №84 від 20.02.2019р. </t>
  </si>
  <si>
    <t xml:space="preserve">Спіраль для емболізації  Axium 3D кат.номер QC-7-20-3D №84 від 20.02.2019р. </t>
  </si>
  <si>
    <t xml:space="preserve">Спіраль для емболізації  Axium 3D кат.номер QC-8-30-3D №84 від 20.02.2019р. </t>
  </si>
  <si>
    <t xml:space="preserve">Спіраль для емболізації  Axium Helix кат.номер QC-5-15-Helix №84 від 20.02.2019р. </t>
  </si>
  <si>
    <t xml:space="preserve">Спіраль для емболізації  Axium Helix кат.номер QC-6-20-Helix №84 від 20.02.2019р. </t>
  </si>
  <si>
    <t xml:space="preserve">Спіраль для емболізації  Axium Helix кат.номер QC-7-20-Helix №84 від 20.02.2019р. </t>
  </si>
  <si>
    <t xml:space="preserve">Спіраль для емболізації  Axium Helix кат.номер QC-8-30-Helix №84 від 20.02.2019р. </t>
  </si>
  <si>
    <t xml:space="preserve">Спіраль для емболізації  Axium Helix кат.номер QC-9-30-Helix №84 від 20.02.2019р. </t>
  </si>
  <si>
    <t xml:space="preserve">Спіраль для емболізації  Axium Prime Bare Helix Exta Soft кат.номер АРВ-2-4-HX-ES  №84 від 20.02.2019р. </t>
  </si>
  <si>
    <t xml:space="preserve">Спіраль для емболізації  Axium Prime Bare Helix Exta Soft кат.номер АРВ-3-10-HX-ES  №84 від 20.02.2019р. </t>
  </si>
  <si>
    <t xml:space="preserve">Спіраль для емболізації  Axium Prime Bare Helix,кат.номер АРВ-4-10-HX-SS  №84 від 20.02.2019р. </t>
  </si>
  <si>
    <t xml:space="preserve">Спіраль для емболізації  Axium Prime Bare Helix,кат.номер АРВ-6-20-HX-SS  №84 від 20.02.2019р. </t>
  </si>
  <si>
    <t xml:space="preserve">Стент-система  коронарна  без лікувального покриття для лікування хворих з анатомічно складними ураженнями.  ( №143 від 18.03.2019р.) </t>
  </si>
  <si>
    <t>1994,01</t>
  </si>
  <si>
    <t xml:space="preserve">Стент-система  коронарна  без лікувального покриття для лікування хворих у гострих станах. ( №143 від 18.03.2019р.) </t>
  </si>
  <si>
    <t xml:space="preserve">Стрептокіназа №417 від 29.08.18 </t>
  </si>
  <si>
    <t>1227,30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</si>
  <si>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</si>
  <si>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</si>
  <si>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</si>
  <si>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</si>
  <si>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</si>
  <si>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</si>
  <si>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</si>
  <si>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</si>
  <si>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</si>
  <si>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</si>
  <si>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</si>
  <si>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</si>
  <si>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Тахокомб 4,8*4,8 </t>
  </si>
  <si>
    <t>1753,92</t>
  </si>
  <si>
    <t>202ЦДБСК  Фармацевт 3</t>
  </si>
  <si>
    <t xml:space="preserve">Імуран,табл.,по 50мг по 25табл.у бліст.по 4 бліст.в коробці. </t>
  </si>
  <si>
    <t>табл</t>
  </si>
  <si>
    <t>12,32</t>
  </si>
  <si>
    <t xml:space="preserve">Бетаферон ліз.пор.д/ін по0,3мг(9,6млн МО)з розч. №рс-42 від 19.02.18р. </t>
  </si>
  <si>
    <t>флак,</t>
  </si>
  <si>
    <t>573,75</t>
  </si>
  <si>
    <t xml:space="preserve">Бетфер-1а ПЛЮС, роз..д/ін по (6млн.МО) № РС-58 від 08.01.19 </t>
  </si>
  <si>
    <t>1259,05</t>
  </si>
  <si>
    <t xml:space="preserve">Бетфер-1а роз..д/ін по (12млн.МО) № РС-58 від 08.01.2019 </t>
  </si>
  <si>
    <t>шпр</t>
  </si>
  <si>
    <t>654,64</t>
  </si>
  <si>
    <t xml:space="preserve">Копаксон  40мг/мл по 1мл  шприці (№рс-79  від 11.02.19) </t>
  </si>
  <si>
    <t>шпр-ручка</t>
  </si>
  <si>
    <t>998,39</t>
  </si>
  <si>
    <t xml:space="preserve">Копаксон  40мг/мл по 1мл  шприці(№рс-34 від 08.01.19*) </t>
  </si>
  <si>
    <t>940,30</t>
  </si>
  <si>
    <t xml:space="preserve">Копаксон  40мг/мл по 1мл  шприці(№рс-58 від 08.01.19*) </t>
  </si>
  <si>
    <t xml:space="preserve">Копаксон-Тева  20мг/мл по 1мл  шприці (№ РС-58 від 08.01.2019р) 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</si>
  <si>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</si>
  <si>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</si>
  <si>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</si>
  <si>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</si>
  <si>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</si>
  <si>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н.№РС-113 від 30.07.18 </t>
  </si>
  <si>
    <t>492,67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</si>
  <si>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</si>
  <si>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</si>
  <si>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</si>
  <si>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22.03.2019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</si>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</sst>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7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451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449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450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296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292</v>
      </c>
    </row>
    <row r="10" spans="1:16" s="26" customFormat="1" ht="39.6" x14ac:dyDescent="0.25">
      <c r="A10" s="70">
        <v>1</v>
      </c>
      <c r="B10" s="72" t="s">
        <v>297</v>
      </c>
      <c r="C10" s="73" t="s">
        <v>298</v>
      </c>
      <c r="D10" s="74" t="s">
        <v>299</v>
      </c>
      <c r="E10" s="75">
        <v>5</v>
      </c>
      <c r="F10" s="74">
        <v>34122.9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6" si="0">E10</f>
        <v>5</v>
      </c>
      <c r="O10" s="25">
        <f t="shared" si="0"/>
        <v>34122.9</v>
      </c>
    </row>
    <row r="11" spans="1:16" s="26" customFormat="1" ht="39.6" x14ac:dyDescent="0.25">
      <c r="A11" s="70">
        <v>2</v>
      </c>
      <c r="B11" s="72" t="s">
        <v>300</v>
      </c>
      <c r="C11" s="73" t="s">
        <v>298</v>
      </c>
      <c r="D11" s="74" t="s">
        <v>301</v>
      </c>
      <c r="E11" s="75">
        <v>1</v>
      </c>
      <c r="F11" s="74">
        <v>8144.56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1</v>
      </c>
      <c r="O11" s="25">
        <f t="shared" si="0"/>
        <v>8144.56</v>
      </c>
    </row>
    <row r="12" spans="1:16" s="26" customFormat="1" ht="39.6" x14ac:dyDescent="0.25">
      <c r="A12" s="70">
        <v>3</v>
      </c>
      <c r="B12" s="72" t="s">
        <v>302</v>
      </c>
      <c r="C12" s="73" t="s">
        <v>298</v>
      </c>
      <c r="D12" s="74" t="s">
        <v>301</v>
      </c>
      <c r="E12" s="75">
        <v>4</v>
      </c>
      <c r="F12" s="74">
        <v>32578.240000000002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4</v>
      </c>
      <c r="O12" s="25">
        <f t="shared" si="0"/>
        <v>32578.240000000002</v>
      </c>
    </row>
    <row r="13" spans="1:16" s="26" customFormat="1" ht="26.4" x14ac:dyDescent="0.25">
      <c r="A13" s="70">
        <v>4</v>
      </c>
      <c r="B13" s="72" t="s">
        <v>303</v>
      </c>
      <c r="C13" s="73" t="s">
        <v>298</v>
      </c>
      <c r="D13" s="74" t="s">
        <v>304</v>
      </c>
      <c r="E13" s="75"/>
      <c r="F13" s="74"/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0</v>
      </c>
      <c r="O13" s="25">
        <f t="shared" si="0"/>
        <v>0</v>
      </c>
    </row>
    <row r="14" spans="1:16" s="26" customFormat="1" ht="13.2" x14ac:dyDescent="0.25">
      <c r="A14" s="70">
        <v>5</v>
      </c>
      <c r="B14" s="72" t="s">
        <v>305</v>
      </c>
      <c r="C14" s="73" t="s">
        <v>294</v>
      </c>
      <c r="D14" s="74" t="s">
        <v>306</v>
      </c>
      <c r="E14" s="75">
        <v>11</v>
      </c>
      <c r="F14" s="74">
        <v>135488.21000000002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11</v>
      </c>
      <c r="O14" s="25">
        <f t="shared" si="0"/>
        <v>135488.21000000002</v>
      </c>
    </row>
    <row r="15" spans="1:16" s="26" customFormat="1" ht="26.4" x14ac:dyDescent="0.25">
      <c r="A15" s="70">
        <v>6</v>
      </c>
      <c r="B15" s="72" t="s">
        <v>307</v>
      </c>
      <c r="C15" s="73" t="s">
        <v>298</v>
      </c>
      <c r="D15" s="74" t="s">
        <v>308</v>
      </c>
      <c r="E15" s="75"/>
      <c r="F15" s="74"/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0</v>
      </c>
      <c r="O15" s="25">
        <f t="shared" si="0"/>
        <v>0</v>
      </c>
    </row>
    <row r="16" spans="1:16" s="26" customFormat="1" ht="26.4" x14ac:dyDescent="0.25">
      <c r="A16" s="70">
        <v>7</v>
      </c>
      <c r="B16" s="72" t="s">
        <v>309</v>
      </c>
      <c r="C16" s="73" t="s">
        <v>298</v>
      </c>
      <c r="D16" s="74" t="s">
        <v>310</v>
      </c>
      <c r="E16" s="75"/>
      <c r="F16" s="74"/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0</v>
      </c>
      <c r="O16" s="25">
        <f t="shared" si="0"/>
        <v>0</v>
      </c>
    </row>
    <row r="17" spans="1:15" s="17" customFormat="1" ht="13.5" customHeight="1" thickBot="1" x14ac:dyDescent="0.3"/>
    <row r="18" spans="1:15" s="17" customFormat="1" ht="26.25" customHeight="1" x14ac:dyDescent="0.25">
      <c r="A18" s="92" t="s">
        <v>139</v>
      </c>
      <c r="B18" s="86" t="s">
        <v>32</v>
      </c>
      <c r="C18" s="97" t="s">
        <v>141</v>
      </c>
      <c r="D18" s="86" t="s">
        <v>142</v>
      </c>
      <c r="E18" s="86" t="s">
        <v>450</v>
      </c>
      <c r="F18" s="86"/>
      <c r="G18" s="87" t="s">
        <v>146</v>
      </c>
    </row>
    <row r="19" spans="1:15" s="17" customFormat="1" ht="12.75" customHeight="1" x14ac:dyDescent="0.25">
      <c r="A19" s="93"/>
      <c r="B19" s="95"/>
      <c r="C19" s="98"/>
      <c r="D19" s="95"/>
      <c r="E19" s="90" t="s">
        <v>147</v>
      </c>
      <c r="F19" s="90" t="s">
        <v>148</v>
      </c>
      <c r="G19" s="88"/>
    </row>
    <row r="20" spans="1:15" s="17" customFormat="1" ht="13.5" customHeight="1" thickBot="1" x14ac:dyDescent="0.3">
      <c r="A20" s="94"/>
      <c r="B20" s="96"/>
      <c r="C20" s="99"/>
      <c r="D20" s="96"/>
      <c r="E20" s="91"/>
      <c r="F20" s="91"/>
      <c r="G20" s="89"/>
    </row>
    <row r="21" spans="1:15" s="26" customFormat="1" ht="26.4" x14ac:dyDescent="0.25">
      <c r="A21" s="70">
        <v>8</v>
      </c>
      <c r="B21" s="72" t="s">
        <v>311</v>
      </c>
      <c r="C21" s="73" t="s">
        <v>294</v>
      </c>
      <c r="D21" s="74" t="s">
        <v>312</v>
      </c>
      <c r="E21" s="75">
        <v>41</v>
      </c>
      <c r="F21" s="74">
        <v>64431.090000000004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ref="N21:O26" si="1">E21</f>
        <v>41</v>
      </c>
      <c r="O21" s="25">
        <f t="shared" si="1"/>
        <v>64431.090000000004</v>
      </c>
    </row>
    <row r="22" spans="1:15" s="26" customFormat="1" ht="26.4" x14ac:dyDescent="0.25">
      <c r="A22" s="70">
        <v>9</v>
      </c>
      <c r="B22" s="72" t="s">
        <v>313</v>
      </c>
      <c r="C22" s="73" t="s">
        <v>298</v>
      </c>
      <c r="D22" s="74" t="s">
        <v>314</v>
      </c>
      <c r="E22" s="75">
        <v>60</v>
      </c>
      <c r="F22" s="74">
        <v>8931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60</v>
      </c>
      <c r="O22" s="25">
        <f t="shared" si="1"/>
        <v>8931</v>
      </c>
    </row>
    <row r="23" spans="1:15" s="26" customFormat="1" ht="26.4" x14ac:dyDescent="0.25">
      <c r="A23" s="70">
        <v>10</v>
      </c>
      <c r="B23" s="72" t="s">
        <v>315</v>
      </c>
      <c r="C23" s="73" t="s">
        <v>298</v>
      </c>
      <c r="D23" s="74" t="s">
        <v>316</v>
      </c>
      <c r="E23" s="75">
        <v>3</v>
      </c>
      <c r="F23" s="74">
        <v>2611.8900000000003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3</v>
      </c>
      <c r="O23" s="25">
        <f t="shared" si="1"/>
        <v>2611.8900000000003</v>
      </c>
    </row>
    <row r="24" spans="1:15" s="26" customFormat="1" ht="13.2" x14ac:dyDescent="0.25">
      <c r="A24" s="70">
        <v>11</v>
      </c>
      <c r="B24" s="72" t="s">
        <v>317</v>
      </c>
      <c r="C24" s="73" t="s">
        <v>294</v>
      </c>
      <c r="D24" s="74">
        <v>24915</v>
      </c>
      <c r="E24" s="75">
        <v>176</v>
      </c>
      <c r="F24" s="74">
        <v>4385040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176</v>
      </c>
      <c r="O24" s="25">
        <f t="shared" si="1"/>
        <v>4385040</v>
      </c>
    </row>
    <row r="25" spans="1:15" s="26" customFormat="1" ht="66" x14ac:dyDescent="0.25">
      <c r="A25" s="70">
        <v>12</v>
      </c>
      <c r="B25" s="72" t="s">
        <v>318</v>
      </c>
      <c r="C25" s="73" t="s">
        <v>298</v>
      </c>
      <c r="D25" s="74" t="s">
        <v>319</v>
      </c>
      <c r="E25" s="75">
        <v>30</v>
      </c>
      <c r="F25" s="74">
        <v>5334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30</v>
      </c>
      <c r="O25" s="25">
        <f t="shared" si="1"/>
        <v>5334</v>
      </c>
    </row>
    <row r="26" spans="1:15" s="26" customFormat="1" ht="66" x14ac:dyDescent="0.25">
      <c r="A26" s="70">
        <v>13</v>
      </c>
      <c r="B26" s="72" t="s">
        <v>320</v>
      </c>
      <c r="C26" s="73" t="s">
        <v>298</v>
      </c>
      <c r="D26" s="74" t="s">
        <v>319</v>
      </c>
      <c r="E26" s="75">
        <v>85</v>
      </c>
      <c r="F26" s="74">
        <v>15113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85</v>
      </c>
      <c r="O26" s="25">
        <f t="shared" si="1"/>
        <v>15113</v>
      </c>
    </row>
    <row r="27" spans="1:15" s="17" customFormat="1" ht="13.5" customHeight="1" thickBot="1" x14ac:dyDescent="0.3"/>
    <row r="28" spans="1:15" s="17" customFormat="1" ht="26.25" customHeight="1" x14ac:dyDescent="0.25">
      <c r="A28" s="92" t="s">
        <v>139</v>
      </c>
      <c r="B28" s="86" t="s">
        <v>32</v>
      </c>
      <c r="C28" s="97" t="s">
        <v>141</v>
      </c>
      <c r="D28" s="86" t="s">
        <v>142</v>
      </c>
      <c r="E28" s="86" t="s">
        <v>450</v>
      </c>
      <c r="F28" s="86"/>
      <c r="G28" s="87" t="s">
        <v>146</v>
      </c>
    </row>
    <row r="29" spans="1:15" s="17" customFormat="1" ht="12.75" customHeight="1" x14ac:dyDescent="0.25">
      <c r="A29" s="93"/>
      <c r="B29" s="95"/>
      <c r="C29" s="98"/>
      <c r="D29" s="95"/>
      <c r="E29" s="90" t="s">
        <v>147</v>
      </c>
      <c r="F29" s="90" t="s">
        <v>148</v>
      </c>
      <c r="G29" s="88"/>
    </row>
    <row r="30" spans="1:15" s="17" customFormat="1" ht="13.5" customHeight="1" thickBot="1" x14ac:dyDescent="0.3">
      <c r="A30" s="94"/>
      <c r="B30" s="96"/>
      <c r="C30" s="99"/>
      <c r="D30" s="96"/>
      <c r="E30" s="91"/>
      <c r="F30" s="91"/>
      <c r="G30" s="89"/>
    </row>
    <row r="31" spans="1:15" s="26" customFormat="1" ht="66" x14ac:dyDescent="0.25">
      <c r="A31" s="70">
        <v>14</v>
      </c>
      <c r="B31" s="72" t="s">
        <v>321</v>
      </c>
      <c r="C31" s="73" t="s">
        <v>298</v>
      </c>
      <c r="D31" s="74" t="s">
        <v>319</v>
      </c>
      <c r="E31" s="75">
        <v>250</v>
      </c>
      <c r="F31" s="74">
        <v>44450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ref="N31:O33" si="2">E31</f>
        <v>250</v>
      </c>
      <c r="O31" s="25">
        <f t="shared" si="2"/>
        <v>44450</v>
      </c>
    </row>
    <row r="32" spans="1:15" s="26" customFormat="1" ht="66" x14ac:dyDescent="0.25">
      <c r="A32" s="70">
        <v>15</v>
      </c>
      <c r="B32" s="72" t="s">
        <v>322</v>
      </c>
      <c r="C32" s="73" t="s">
        <v>298</v>
      </c>
      <c r="D32" s="74" t="s">
        <v>319</v>
      </c>
      <c r="E32" s="75">
        <v>325</v>
      </c>
      <c r="F32" s="74">
        <v>57785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2"/>
        <v>325</v>
      </c>
      <c r="O32" s="25">
        <f t="shared" si="2"/>
        <v>57785</v>
      </c>
    </row>
    <row r="33" spans="1:15" s="26" customFormat="1" ht="66" x14ac:dyDescent="0.25">
      <c r="A33" s="70">
        <v>16</v>
      </c>
      <c r="B33" s="72" t="s">
        <v>323</v>
      </c>
      <c r="C33" s="73" t="s">
        <v>298</v>
      </c>
      <c r="D33" s="74" t="s">
        <v>319</v>
      </c>
      <c r="E33" s="75">
        <v>235</v>
      </c>
      <c r="F33" s="74">
        <v>41783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2"/>
        <v>235</v>
      </c>
      <c r="O33" s="25">
        <f t="shared" si="2"/>
        <v>41783</v>
      </c>
    </row>
    <row r="34" spans="1:15" s="17" customFormat="1" ht="13.5" customHeight="1" thickBot="1" x14ac:dyDescent="0.3"/>
    <row r="35" spans="1:15" s="17" customFormat="1" ht="26.25" customHeight="1" x14ac:dyDescent="0.25">
      <c r="A35" s="92" t="s">
        <v>139</v>
      </c>
      <c r="B35" s="86" t="s">
        <v>32</v>
      </c>
      <c r="C35" s="97" t="s">
        <v>141</v>
      </c>
      <c r="D35" s="86" t="s">
        <v>142</v>
      </c>
      <c r="E35" s="86" t="s">
        <v>450</v>
      </c>
      <c r="F35" s="86"/>
      <c r="G35" s="87" t="s">
        <v>146</v>
      </c>
    </row>
    <row r="36" spans="1:15" s="17" customFormat="1" ht="12.75" customHeight="1" x14ac:dyDescent="0.25">
      <c r="A36" s="93"/>
      <c r="B36" s="95"/>
      <c r="C36" s="98"/>
      <c r="D36" s="95"/>
      <c r="E36" s="90" t="s">
        <v>147</v>
      </c>
      <c r="F36" s="90" t="s">
        <v>148</v>
      </c>
      <c r="G36" s="88"/>
    </row>
    <row r="37" spans="1:15" s="17" customFormat="1" ht="13.5" customHeight="1" thickBot="1" x14ac:dyDescent="0.3">
      <c r="A37" s="94"/>
      <c r="B37" s="96"/>
      <c r="C37" s="99"/>
      <c r="D37" s="96"/>
      <c r="E37" s="91"/>
      <c r="F37" s="91"/>
      <c r="G37" s="89"/>
    </row>
    <row r="38" spans="1:15" s="26" customFormat="1" ht="66" x14ac:dyDescent="0.25">
      <c r="A38" s="70">
        <v>17</v>
      </c>
      <c r="B38" s="72" t="s">
        <v>324</v>
      </c>
      <c r="C38" s="73" t="s">
        <v>298</v>
      </c>
      <c r="D38" s="74" t="s">
        <v>319</v>
      </c>
      <c r="E38" s="75">
        <v>475</v>
      </c>
      <c r="F38" s="74">
        <v>84455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ref="N38:O43" si="3">E38</f>
        <v>475</v>
      </c>
      <c r="O38" s="25">
        <f t="shared" si="3"/>
        <v>84455</v>
      </c>
    </row>
    <row r="39" spans="1:15" s="26" customFormat="1" ht="66" x14ac:dyDescent="0.25">
      <c r="A39" s="70">
        <v>18</v>
      </c>
      <c r="B39" s="72" t="s">
        <v>325</v>
      </c>
      <c r="C39" s="73" t="s">
        <v>298</v>
      </c>
      <c r="D39" s="74" t="s">
        <v>319</v>
      </c>
      <c r="E39" s="75">
        <v>15</v>
      </c>
      <c r="F39" s="74">
        <v>2667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15</v>
      </c>
      <c r="O39" s="25">
        <f t="shared" si="3"/>
        <v>2667</v>
      </c>
    </row>
    <row r="40" spans="1:15" s="26" customFormat="1" ht="66" x14ac:dyDescent="0.25">
      <c r="A40" s="70">
        <v>19</v>
      </c>
      <c r="B40" s="72" t="s">
        <v>326</v>
      </c>
      <c r="C40" s="73" t="s">
        <v>298</v>
      </c>
      <c r="D40" s="74" t="s">
        <v>319</v>
      </c>
      <c r="E40" s="75">
        <v>215</v>
      </c>
      <c r="F40" s="74">
        <v>38227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3"/>
        <v>215</v>
      </c>
      <c r="O40" s="25">
        <f t="shared" si="3"/>
        <v>38227</v>
      </c>
    </row>
    <row r="41" spans="1:15" s="26" customFormat="1" ht="66" x14ac:dyDescent="0.25">
      <c r="A41" s="70">
        <v>20</v>
      </c>
      <c r="B41" s="72" t="s">
        <v>327</v>
      </c>
      <c r="C41" s="73" t="s">
        <v>298</v>
      </c>
      <c r="D41" s="74" t="s">
        <v>319</v>
      </c>
      <c r="E41" s="75">
        <v>425</v>
      </c>
      <c r="F41" s="74">
        <v>75565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425</v>
      </c>
      <c r="O41" s="25">
        <f t="shared" si="3"/>
        <v>75565</v>
      </c>
    </row>
    <row r="42" spans="1:15" s="26" customFormat="1" ht="13.2" x14ac:dyDescent="0.25">
      <c r="A42" s="70">
        <v>21</v>
      </c>
      <c r="B42" s="72" t="s">
        <v>328</v>
      </c>
      <c r="C42" s="73" t="s">
        <v>294</v>
      </c>
      <c r="D42" s="74" t="s">
        <v>329</v>
      </c>
      <c r="E42" s="75">
        <v>10</v>
      </c>
      <c r="F42" s="74">
        <v>1544.7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10</v>
      </c>
      <c r="O42" s="25">
        <f t="shared" si="3"/>
        <v>1544.7</v>
      </c>
    </row>
    <row r="43" spans="1:15" s="26" customFormat="1" ht="26.4" x14ac:dyDescent="0.25">
      <c r="A43" s="70">
        <v>22</v>
      </c>
      <c r="B43" s="72" t="s">
        <v>330</v>
      </c>
      <c r="C43" s="73" t="s">
        <v>331</v>
      </c>
      <c r="D43" s="74" t="s">
        <v>332</v>
      </c>
      <c r="E43" s="75">
        <v>100</v>
      </c>
      <c r="F43" s="74">
        <v>1570.5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100</v>
      </c>
      <c r="O43" s="25">
        <f t="shared" si="3"/>
        <v>1570.5</v>
      </c>
    </row>
    <row r="44" spans="1:15" s="17" customFormat="1" ht="13.5" customHeight="1" thickBot="1" x14ac:dyDescent="0.3"/>
    <row r="45" spans="1:15" s="17" customFormat="1" ht="26.25" customHeight="1" x14ac:dyDescent="0.25">
      <c r="A45" s="92" t="s">
        <v>139</v>
      </c>
      <c r="B45" s="86" t="s">
        <v>32</v>
      </c>
      <c r="C45" s="97" t="s">
        <v>141</v>
      </c>
      <c r="D45" s="86" t="s">
        <v>142</v>
      </c>
      <c r="E45" s="86" t="s">
        <v>450</v>
      </c>
      <c r="F45" s="86"/>
      <c r="G45" s="87" t="s">
        <v>146</v>
      </c>
    </row>
    <row r="46" spans="1:15" s="17" customFormat="1" ht="12.75" customHeight="1" x14ac:dyDescent="0.25">
      <c r="A46" s="93"/>
      <c r="B46" s="95"/>
      <c r="C46" s="98"/>
      <c r="D46" s="95"/>
      <c r="E46" s="90" t="s">
        <v>147</v>
      </c>
      <c r="F46" s="90" t="s">
        <v>148</v>
      </c>
      <c r="G46" s="88"/>
    </row>
    <row r="47" spans="1:15" s="17" customFormat="1" ht="13.5" customHeight="1" thickBot="1" x14ac:dyDescent="0.3">
      <c r="A47" s="94"/>
      <c r="B47" s="96"/>
      <c r="C47" s="99"/>
      <c r="D47" s="96"/>
      <c r="E47" s="91"/>
      <c r="F47" s="91"/>
      <c r="G47" s="89"/>
    </row>
    <row r="48" spans="1:15" s="26" customFormat="1" ht="26.4" x14ac:dyDescent="0.25">
      <c r="A48" s="70">
        <v>23</v>
      </c>
      <c r="B48" s="72" t="s">
        <v>333</v>
      </c>
      <c r="C48" s="73" t="s">
        <v>331</v>
      </c>
      <c r="D48" s="74" t="s">
        <v>334</v>
      </c>
      <c r="E48" s="75">
        <v>300</v>
      </c>
      <c r="F48" s="74">
        <v>1556.64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ref="N48:O55" si="4">E48</f>
        <v>300</v>
      </c>
      <c r="O48" s="25">
        <f t="shared" si="4"/>
        <v>1556.64</v>
      </c>
    </row>
    <row r="49" spans="1:15" s="26" customFormat="1" ht="26.4" x14ac:dyDescent="0.25">
      <c r="A49" s="70">
        <v>24</v>
      </c>
      <c r="B49" s="72" t="s">
        <v>335</v>
      </c>
      <c r="C49" s="73" t="s">
        <v>331</v>
      </c>
      <c r="D49" s="74" t="s">
        <v>336</v>
      </c>
      <c r="E49" s="75">
        <v>245</v>
      </c>
      <c r="F49" s="74">
        <v>1334.23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245</v>
      </c>
      <c r="O49" s="25">
        <f t="shared" si="4"/>
        <v>1334.23</v>
      </c>
    </row>
    <row r="50" spans="1:15" s="26" customFormat="1" ht="26.4" x14ac:dyDescent="0.25">
      <c r="A50" s="70">
        <v>25</v>
      </c>
      <c r="B50" s="72" t="s">
        <v>337</v>
      </c>
      <c r="C50" s="73" t="s">
        <v>331</v>
      </c>
      <c r="D50" s="74" t="s">
        <v>338</v>
      </c>
      <c r="E50" s="75">
        <v>300</v>
      </c>
      <c r="F50" s="74">
        <v>2463.6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300</v>
      </c>
      <c r="O50" s="25">
        <f t="shared" si="4"/>
        <v>2463.6</v>
      </c>
    </row>
    <row r="51" spans="1:15" s="26" customFormat="1" ht="26.4" x14ac:dyDescent="0.25">
      <c r="A51" s="70">
        <v>26</v>
      </c>
      <c r="B51" s="72" t="s">
        <v>339</v>
      </c>
      <c r="C51" s="73" t="s">
        <v>331</v>
      </c>
      <c r="D51" s="74" t="s">
        <v>340</v>
      </c>
      <c r="E51" s="75">
        <v>90</v>
      </c>
      <c r="F51" s="74">
        <v>775.69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90</v>
      </c>
      <c r="O51" s="25">
        <f t="shared" si="4"/>
        <v>775.69</v>
      </c>
    </row>
    <row r="52" spans="1:15" s="26" customFormat="1" ht="39.6" x14ac:dyDescent="0.25">
      <c r="A52" s="70">
        <v>27</v>
      </c>
      <c r="B52" s="72" t="s">
        <v>341</v>
      </c>
      <c r="C52" s="73" t="s">
        <v>331</v>
      </c>
      <c r="D52" s="74" t="s">
        <v>342</v>
      </c>
      <c r="E52" s="75">
        <v>1150</v>
      </c>
      <c r="F52" s="74">
        <v>19048.850000000002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1150</v>
      </c>
      <c r="O52" s="25">
        <f t="shared" si="4"/>
        <v>19048.850000000002</v>
      </c>
    </row>
    <row r="53" spans="1:15" s="26" customFormat="1" ht="39.6" x14ac:dyDescent="0.25">
      <c r="A53" s="70">
        <v>28</v>
      </c>
      <c r="B53" s="72" t="s">
        <v>343</v>
      </c>
      <c r="C53" s="73" t="s">
        <v>331</v>
      </c>
      <c r="D53" s="74" t="s">
        <v>344</v>
      </c>
      <c r="E53" s="75">
        <v>8650</v>
      </c>
      <c r="F53" s="74">
        <v>49683.87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8650</v>
      </c>
      <c r="O53" s="25">
        <f t="shared" si="4"/>
        <v>49683.87</v>
      </c>
    </row>
    <row r="54" spans="1:15" s="26" customFormat="1" ht="39.6" x14ac:dyDescent="0.25">
      <c r="A54" s="70">
        <v>29</v>
      </c>
      <c r="B54" s="72" t="s">
        <v>345</v>
      </c>
      <c r="C54" s="73" t="s">
        <v>331</v>
      </c>
      <c r="D54" s="74" t="s">
        <v>346</v>
      </c>
      <c r="E54" s="75">
        <v>8800</v>
      </c>
      <c r="F54" s="74">
        <v>79993.760000000009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8800</v>
      </c>
      <c r="O54" s="25">
        <f t="shared" si="4"/>
        <v>79993.760000000009</v>
      </c>
    </row>
    <row r="55" spans="1:15" s="26" customFormat="1" ht="66" x14ac:dyDescent="0.25">
      <c r="A55" s="70">
        <v>30</v>
      </c>
      <c r="B55" s="72" t="s">
        <v>347</v>
      </c>
      <c r="C55" s="73" t="s">
        <v>298</v>
      </c>
      <c r="D55" s="74" t="s">
        <v>348</v>
      </c>
      <c r="E55" s="75">
        <v>1</v>
      </c>
      <c r="F55" s="74">
        <v>2032.0200000000002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1</v>
      </c>
      <c r="O55" s="25">
        <f t="shared" si="4"/>
        <v>2032.0200000000002</v>
      </c>
    </row>
    <row r="56" spans="1:15" s="17" customFormat="1" ht="13.5" customHeight="1" thickBot="1" x14ac:dyDescent="0.3"/>
    <row r="57" spans="1:15" s="17" customFormat="1" ht="26.25" customHeight="1" x14ac:dyDescent="0.25">
      <c r="A57" s="92" t="s">
        <v>139</v>
      </c>
      <c r="B57" s="86" t="s">
        <v>32</v>
      </c>
      <c r="C57" s="97" t="s">
        <v>141</v>
      </c>
      <c r="D57" s="86" t="s">
        <v>142</v>
      </c>
      <c r="E57" s="86" t="s">
        <v>450</v>
      </c>
      <c r="F57" s="86"/>
      <c r="G57" s="87" t="s">
        <v>146</v>
      </c>
    </row>
    <row r="58" spans="1:15" s="17" customFormat="1" ht="12.75" customHeight="1" x14ac:dyDescent="0.25">
      <c r="A58" s="93"/>
      <c r="B58" s="95"/>
      <c r="C58" s="98"/>
      <c r="D58" s="95"/>
      <c r="E58" s="90" t="s">
        <v>147</v>
      </c>
      <c r="F58" s="90" t="s">
        <v>148</v>
      </c>
      <c r="G58" s="88"/>
    </row>
    <row r="59" spans="1:15" s="17" customFormat="1" ht="13.5" customHeight="1" thickBot="1" x14ac:dyDescent="0.3">
      <c r="A59" s="94"/>
      <c r="B59" s="96"/>
      <c r="C59" s="99"/>
      <c r="D59" s="96"/>
      <c r="E59" s="91"/>
      <c r="F59" s="91"/>
      <c r="G59" s="89"/>
    </row>
    <row r="60" spans="1:15" s="26" customFormat="1" ht="26.4" x14ac:dyDescent="0.25">
      <c r="A60" s="70">
        <v>31</v>
      </c>
      <c r="B60" s="72" t="s">
        <v>349</v>
      </c>
      <c r="C60" s="73" t="s">
        <v>298</v>
      </c>
      <c r="D60" s="74" t="s">
        <v>350</v>
      </c>
      <c r="E60" s="75">
        <v>1</v>
      </c>
      <c r="F60" s="74">
        <v>3229.7400000000002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ref="N60:N69" si="5">E60</f>
        <v>1</v>
      </c>
      <c r="O60" s="25">
        <f t="shared" ref="O60:O69" si="6">F60</f>
        <v>3229.7400000000002</v>
      </c>
    </row>
    <row r="61" spans="1:15" s="26" customFormat="1" ht="26.4" x14ac:dyDescent="0.25">
      <c r="A61" s="70">
        <v>32</v>
      </c>
      <c r="B61" s="72" t="s">
        <v>351</v>
      </c>
      <c r="C61" s="73" t="s">
        <v>298</v>
      </c>
      <c r="D61" s="74" t="s">
        <v>350</v>
      </c>
      <c r="E61" s="75">
        <v>3</v>
      </c>
      <c r="F61" s="74">
        <v>9689.2200000000012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3</v>
      </c>
      <c r="O61" s="25">
        <f t="shared" si="6"/>
        <v>9689.2200000000012</v>
      </c>
    </row>
    <row r="62" spans="1:15" s="26" customFormat="1" ht="26.4" x14ac:dyDescent="0.25">
      <c r="A62" s="70">
        <v>33</v>
      </c>
      <c r="B62" s="72" t="s">
        <v>352</v>
      </c>
      <c r="C62" s="73" t="s">
        <v>298</v>
      </c>
      <c r="D62" s="74" t="s">
        <v>350</v>
      </c>
      <c r="E62" s="75">
        <v>4</v>
      </c>
      <c r="F62" s="74">
        <v>12918.960000000001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4</v>
      </c>
      <c r="O62" s="25">
        <f t="shared" si="6"/>
        <v>12918.960000000001</v>
      </c>
    </row>
    <row r="63" spans="1:15" s="26" customFormat="1" ht="26.4" x14ac:dyDescent="0.25">
      <c r="A63" s="70">
        <v>34</v>
      </c>
      <c r="B63" s="72" t="s">
        <v>353</v>
      </c>
      <c r="C63" s="73" t="s">
        <v>354</v>
      </c>
      <c r="D63" s="74" t="s">
        <v>355</v>
      </c>
      <c r="E63" s="75">
        <v>200</v>
      </c>
      <c r="F63" s="74">
        <v>30838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200</v>
      </c>
      <c r="O63" s="25">
        <f t="shared" si="6"/>
        <v>30838</v>
      </c>
    </row>
    <row r="64" spans="1:15" s="26" customFormat="1" ht="39.6" x14ac:dyDescent="0.25">
      <c r="A64" s="70">
        <v>35</v>
      </c>
      <c r="B64" s="72" t="s">
        <v>356</v>
      </c>
      <c r="C64" s="73" t="s">
        <v>298</v>
      </c>
      <c r="D64" s="74" t="s">
        <v>357</v>
      </c>
      <c r="E64" s="75">
        <v>543</v>
      </c>
      <c r="F64" s="74">
        <v>6282.51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543</v>
      </c>
      <c r="O64" s="25">
        <f t="shared" si="6"/>
        <v>6282.51</v>
      </c>
    </row>
    <row r="65" spans="1:15" s="26" customFormat="1" ht="39.6" x14ac:dyDescent="0.25">
      <c r="A65" s="70">
        <v>36</v>
      </c>
      <c r="B65" s="72" t="s">
        <v>358</v>
      </c>
      <c r="C65" s="73" t="s">
        <v>298</v>
      </c>
      <c r="D65" s="74" t="s">
        <v>357</v>
      </c>
      <c r="E65" s="75">
        <v>795</v>
      </c>
      <c r="F65" s="74">
        <v>9198.15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795</v>
      </c>
      <c r="O65" s="25">
        <f t="shared" si="6"/>
        <v>9198.15</v>
      </c>
    </row>
    <row r="66" spans="1:15" s="26" customFormat="1" ht="39.6" x14ac:dyDescent="0.25">
      <c r="A66" s="70">
        <v>37</v>
      </c>
      <c r="B66" s="72" t="s">
        <v>359</v>
      </c>
      <c r="C66" s="73" t="s">
        <v>298</v>
      </c>
      <c r="D66" s="74" t="s">
        <v>357</v>
      </c>
      <c r="E66" s="75">
        <v>574</v>
      </c>
      <c r="F66" s="74">
        <v>6641.18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574</v>
      </c>
      <c r="O66" s="25">
        <f t="shared" si="6"/>
        <v>6641.18</v>
      </c>
    </row>
    <row r="67" spans="1:15" s="26" customFormat="1" ht="39.6" x14ac:dyDescent="0.25">
      <c r="A67" s="70">
        <v>38</v>
      </c>
      <c r="B67" s="72" t="s">
        <v>360</v>
      </c>
      <c r="C67" s="73" t="s">
        <v>298</v>
      </c>
      <c r="D67" s="74" t="s">
        <v>361</v>
      </c>
      <c r="E67" s="75">
        <v>6</v>
      </c>
      <c r="F67" s="74">
        <v>5239.2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6</v>
      </c>
      <c r="O67" s="25">
        <f t="shared" si="6"/>
        <v>5239.2</v>
      </c>
    </row>
    <row r="68" spans="1:15" s="26" customFormat="1" ht="26.4" x14ac:dyDescent="0.25">
      <c r="A68" s="70">
        <v>39</v>
      </c>
      <c r="B68" s="72" t="s">
        <v>362</v>
      </c>
      <c r="C68" s="73" t="s">
        <v>298</v>
      </c>
      <c r="D68" s="74" t="s">
        <v>363</v>
      </c>
      <c r="E68" s="75">
        <v>200</v>
      </c>
      <c r="F68" s="74">
        <v>15026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200</v>
      </c>
      <c r="O68" s="25">
        <f t="shared" si="6"/>
        <v>15026</v>
      </c>
    </row>
    <row r="69" spans="1:15" s="26" customFormat="1" ht="39.6" x14ac:dyDescent="0.25">
      <c r="A69" s="70">
        <v>40</v>
      </c>
      <c r="B69" s="72" t="s">
        <v>364</v>
      </c>
      <c r="C69" s="73" t="s">
        <v>354</v>
      </c>
      <c r="D69" s="74" t="s">
        <v>365</v>
      </c>
      <c r="E69" s="75">
        <v>30</v>
      </c>
      <c r="F69" s="74">
        <v>34780.200000000004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5"/>
        <v>30</v>
      </c>
      <c r="O69" s="25">
        <f t="shared" si="6"/>
        <v>34780.200000000004</v>
      </c>
    </row>
    <row r="70" spans="1:15" s="17" customFormat="1" ht="13.5" customHeight="1" thickBot="1" x14ac:dyDescent="0.3"/>
    <row r="71" spans="1:15" s="17" customFormat="1" ht="26.25" customHeight="1" x14ac:dyDescent="0.25">
      <c r="A71" s="92" t="s">
        <v>139</v>
      </c>
      <c r="B71" s="86" t="s">
        <v>32</v>
      </c>
      <c r="C71" s="97" t="s">
        <v>141</v>
      </c>
      <c r="D71" s="86" t="s">
        <v>142</v>
      </c>
      <c r="E71" s="86" t="s">
        <v>450</v>
      </c>
      <c r="F71" s="86"/>
      <c r="G71" s="87" t="s">
        <v>146</v>
      </c>
    </row>
    <row r="72" spans="1:15" s="17" customFormat="1" ht="12.75" customHeight="1" x14ac:dyDescent="0.25">
      <c r="A72" s="93"/>
      <c r="B72" s="95"/>
      <c r="C72" s="98"/>
      <c r="D72" s="95"/>
      <c r="E72" s="90" t="s">
        <v>147</v>
      </c>
      <c r="F72" s="90" t="s">
        <v>148</v>
      </c>
      <c r="G72" s="88"/>
    </row>
    <row r="73" spans="1:15" s="17" customFormat="1" ht="13.5" customHeight="1" thickBot="1" x14ac:dyDescent="0.3">
      <c r="A73" s="94"/>
      <c r="B73" s="96"/>
      <c r="C73" s="99"/>
      <c r="D73" s="96"/>
      <c r="E73" s="91"/>
      <c r="F73" s="91"/>
      <c r="G73" s="89"/>
    </row>
    <row r="74" spans="1:15" s="26" customFormat="1" ht="39.6" x14ac:dyDescent="0.25">
      <c r="A74" s="70">
        <v>41</v>
      </c>
      <c r="B74" s="72" t="s">
        <v>366</v>
      </c>
      <c r="C74" s="73" t="s">
        <v>354</v>
      </c>
      <c r="D74" s="74" t="s">
        <v>367</v>
      </c>
      <c r="E74" s="75">
        <v>18</v>
      </c>
      <c r="F74" s="74">
        <v>21901.68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ref="N74:N82" si="7">E74</f>
        <v>18</v>
      </c>
      <c r="O74" s="25">
        <f t="shared" ref="O74:O82" si="8">F74</f>
        <v>21901.68</v>
      </c>
    </row>
    <row r="75" spans="1:15" s="26" customFormat="1" ht="39.6" x14ac:dyDescent="0.25">
      <c r="A75" s="70">
        <v>42</v>
      </c>
      <c r="B75" s="72" t="s">
        <v>368</v>
      </c>
      <c r="C75" s="73" t="s">
        <v>331</v>
      </c>
      <c r="D75" s="74" t="s">
        <v>369</v>
      </c>
      <c r="E75" s="75">
        <v>8700</v>
      </c>
      <c r="F75" s="74">
        <v>30160.29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8700</v>
      </c>
      <c r="O75" s="25">
        <f t="shared" si="8"/>
        <v>30160.29</v>
      </c>
    </row>
    <row r="76" spans="1:15" s="26" customFormat="1" ht="39.6" x14ac:dyDescent="0.25">
      <c r="A76" s="70">
        <v>43</v>
      </c>
      <c r="B76" s="72" t="s">
        <v>370</v>
      </c>
      <c r="C76" s="73" t="s">
        <v>331</v>
      </c>
      <c r="D76" s="74" t="s">
        <v>371</v>
      </c>
      <c r="E76" s="75">
        <v>1200</v>
      </c>
      <c r="F76" s="74">
        <v>3583.6600000000003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1200</v>
      </c>
      <c r="O76" s="25">
        <f t="shared" si="8"/>
        <v>3583.6600000000003</v>
      </c>
    </row>
    <row r="77" spans="1:15" s="26" customFormat="1" ht="39.6" x14ac:dyDescent="0.25">
      <c r="A77" s="70">
        <v>44</v>
      </c>
      <c r="B77" s="72" t="s">
        <v>372</v>
      </c>
      <c r="C77" s="73" t="s">
        <v>373</v>
      </c>
      <c r="D77" s="74" t="s">
        <v>374</v>
      </c>
      <c r="E77" s="75">
        <v>1</v>
      </c>
      <c r="F77" s="74">
        <v>9121.61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1</v>
      </c>
      <c r="O77" s="25">
        <f t="shared" si="8"/>
        <v>9121.61</v>
      </c>
    </row>
    <row r="78" spans="1:15" s="26" customFormat="1" ht="39.6" x14ac:dyDescent="0.25">
      <c r="A78" s="70">
        <v>45</v>
      </c>
      <c r="B78" s="72" t="s">
        <v>375</v>
      </c>
      <c r="C78" s="73" t="s">
        <v>373</v>
      </c>
      <c r="D78" s="74" t="s">
        <v>376</v>
      </c>
      <c r="E78" s="75">
        <v>12</v>
      </c>
      <c r="F78" s="74">
        <v>182865.36000000002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12</v>
      </c>
      <c r="O78" s="25">
        <f t="shared" si="8"/>
        <v>182865.36000000002</v>
      </c>
    </row>
    <row r="79" spans="1:15" s="26" customFormat="1" ht="52.8" x14ac:dyDescent="0.25">
      <c r="A79" s="70">
        <v>46</v>
      </c>
      <c r="B79" s="72" t="s">
        <v>377</v>
      </c>
      <c r="C79" s="73" t="s">
        <v>378</v>
      </c>
      <c r="D79" s="74" t="s">
        <v>379</v>
      </c>
      <c r="E79" s="75">
        <v>1</v>
      </c>
      <c r="F79" s="74">
        <v>411408.26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1</v>
      </c>
      <c r="O79" s="25">
        <f t="shared" si="8"/>
        <v>411408.26</v>
      </c>
    </row>
    <row r="80" spans="1:15" s="26" customFormat="1" ht="13.2" x14ac:dyDescent="0.25">
      <c r="A80" s="70">
        <v>47</v>
      </c>
      <c r="B80" s="72" t="s">
        <v>380</v>
      </c>
      <c r="C80" s="73" t="s">
        <v>298</v>
      </c>
      <c r="D80" s="74" t="s">
        <v>381</v>
      </c>
      <c r="E80" s="75">
        <v>20</v>
      </c>
      <c r="F80" s="74">
        <v>258.40000000000003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20</v>
      </c>
      <c r="O80" s="25">
        <f t="shared" si="8"/>
        <v>258.40000000000003</v>
      </c>
    </row>
    <row r="81" spans="1:15" s="26" customFormat="1" ht="39.6" x14ac:dyDescent="0.25">
      <c r="A81" s="70">
        <v>48</v>
      </c>
      <c r="B81" s="72" t="s">
        <v>382</v>
      </c>
      <c r="C81" s="73" t="s">
        <v>298</v>
      </c>
      <c r="D81" s="74" t="s">
        <v>383</v>
      </c>
      <c r="E81" s="75">
        <v>1</v>
      </c>
      <c r="F81" s="74">
        <v>8987.1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7"/>
        <v>1</v>
      </c>
      <c r="O81" s="25">
        <f t="shared" si="8"/>
        <v>8987.1</v>
      </c>
    </row>
    <row r="82" spans="1:15" s="26" customFormat="1" ht="39.6" x14ac:dyDescent="0.25">
      <c r="A82" s="70">
        <v>49</v>
      </c>
      <c r="B82" s="72" t="s">
        <v>384</v>
      </c>
      <c r="C82" s="73" t="s">
        <v>298</v>
      </c>
      <c r="D82" s="74" t="s">
        <v>383</v>
      </c>
      <c r="E82" s="75">
        <v>4</v>
      </c>
      <c r="F82" s="74">
        <v>35948.400000000001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7"/>
        <v>4</v>
      </c>
      <c r="O82" s="25">
        <f t="shared" si="8"/>
        <v>35948.400000000001</v>
      </c>
    </row>
    <row r="83" spans="1:15" s="17" customFormat="1" ht="13.5" customHeight="1" thickBot="1" x14ac:dyDescent="0.3"/>
    <row r="84" spans="1:15" s="17" customFormat="1" ht="26.25" customHeight="1" x14ac:dyDescent="0.25">
      <c r="A84" s="92" t="s">
        <v>139</v>
      </c>
      <c r="B84" s="86" t="s">
        <v>32</v>
      </c>
      <c r="C84" s="97" t="s">
        <v>141</v>
      </c>
      <c r="D84" s="86" t="s">
        <v>142</v>
      </c>
      <c r="E84" s="86" t="s">
        <v>450</v>
      </c>
      <c r="F84" s="86"/>
      <c r="G84" s="87" t="s">
        <v>146</v>
      </c>
    </row>
    <row r="85" spans="1:15" s="17" customFormat="1" ht="12.75" customHeight="1" x14ac:dyDescent="0.25">
      <c r="A85" s="93"/>
      <c r="B85" s="95"/>
      <c r="C85" s="98"/>
      <c r="D85" s="95"/>
      <c r="E85" s="90" t="s">
        <v>147</v>
      </c>
      <c r="F85" s="90" t="s">
        <v>148</v>
      </c>
      <c r="G85" s="88"/>
    </row>
    <row r="86" spans="1:15" s="17" customFormat="1" ht="13.5" customHeight="1" thickBot="1" x14ac:dyDescent="0.3">
      <c r="A86" s="94"/>
      <c r="B86" s="96"/>
      <c r="C86" s="99"/>
      <c r="D86" s="96"/>
      <c r="E86" s="91"/>
      <c r="F86" s="91"/>
      <c r="G86" s="89"/>
    </row>
    <row r="87" spans="1:15" s="26" customFormat="1" ht="26.4" x14ac:dyDescent="0.25">
      <c r="A87" s="70">
        <v>50</v>
      </c>
      <c r="B87" s="72" t="s">
        <v>385</v>
      </c>
      <c r="C87" s="73" t="s">
        <v>298</v>
      </c>
      <c r="D87" s="74" t="s">
        <v>329</v>
      </c>
      <c r="E87" s="75"/>
      <c r="F87" s="74"/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ref="N87:N95" si="9">E87</f>
        <v>0</v>
      </c>
      <c r="O87" s="25">
        <f t="shared" ref="O87:O95" si="10">F87</f>
        <v>0</v>
      </c>
    </row>
    <row r="88" spans="1:15" s="26" customFormat="1" ht="39.6" x14ac:dyDescent="0.25">
      <c r="A88" s="70">
        <v>51</v>
      </c>
      <c r="B88" s="72" t="s">
        <v>386</v>
      </c>
      <c r="C88" s="73" t="s">
        <v>298</v>
      </c>
      <c r="D88" s="74" t="s">
        <v>387</v>
      </c>
      <c r="E88" s="75">
        <v>2</v>
      </c>
      <c r="F88" s="74">
        <v>14547.880000000001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9"/>
        <v>2</v>
      </c>
      <c r="O88" s="25">
        <f t="shared" si="10"/>
        <v>14547.880000000001</v>
      </c>
    </row>
    <row r="89" spans="1:15" s="26" customFormat="1" ht="39.6" x14ac:dyDescent="0.25">
      <c r="A89" s="70">
        <v>52</v>
      </c>
      <c r="B89" s="72" t="s">
        <v>388</v>
      </c>
      <c r="C89" s="73" t="s">
        <v>298</v>
      </c>
      <c r="D89" s="74" t="s">
        <v>387</v>
      </c>
      <c r="E89" s="75">
        <v>1</v>
      </c>
      <c r="F89" s="74">
        <v>7273.9400000000005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9"/>
        <v>1</v>
      </c>
      <c r="O89" s="25">
        <f t="shared" si="10"/>
        <v>7273.9400000000005</v>
      </c>
    </row>
    <row r="90" spans="1:15" s="26" customFormat="1" ht="39.6" x14ac:dyDescent="0.25">
      <c r="A90" s="70">
        <v>53</v>
      </c>
      <c r="B90" s="72" t="s">
        <v>389</v>
      </c>
      <c r="C90" s="73" t="s">
        <v>298</v>
      </c>
      <c r="D90" s="74" t="s">
        <v>387</v>
      </c>
      <c r="E90" s="75">
        <v>1</v>
      </c>
      <c r="F90" s="74">
        <v>7273.9400000000005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9"/>
        <v>1</v>
      </c>
      <c r="O90" s="25">
        <f t="shared" si="10"/>
        <v>7273.9400000000005</v>
      </c>
    </row>
    <row r="91" spans="1:15" s="26" customFormat="1" ht="39.6" x14ac:dyDescent="0.25">
      <c r="A91" s="70">
        <v>54</v>
      </c>
      <c r="B91" s="72" t="s">
        <v>390</v>
      </c>
      <c r="C91" s="73" t="s">
        <v>298</v>
      </c>
      <c r="D91" s="74" t="s">
        <v>387</v>
      </c>
      <c r="E91" s="75">
        <v>2</v>
      </c>
      <c r="F91" s="74">
        <v>14547.880000000001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9"/>
        <v>2</v>
      </c>
      <c r="O91" s="25">
        <f t="shared" si="10"/>
        <v>14547.880000000001</v>
      </c>
    </row>
    <row r="92" spans="1:15" s="26" customFormat="1" ht="39.6" x14ac:dyDescent="0.25">
      <c r="A92" s="70">
        <v>55</v>
      </c>
      <c r="B92" s="72" t="s">
        <v>391</v>
      </c>
      <c r="C92" s="73" t="s">
        <v>298</v>
      </c>
      <c r="D92" s="74" t="s">
        <v>387</v>
      </c>
      <c r="E92" s="75">
        <v>1</v>
      </c>
      <c r="F92" s="74">
        <v>7273.9400000000005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9"/>
        <v>1</v>
      </c>
      <c r="O92" s="25">
        <f t="shared" si="10"/>
        <v>7273.9400000000005</v>
      </c>
    </row>
    <row r="93" spans="1:15" s="26" customFormat="1" ht="39.6" x14ac:dyDescent="0.25">
      <c r="A93" s="70">
        <v>56</v>
      </c>
      <c r="B93" s="72" t="s">
        <v>392</v>
      </c>
      <c r="C93" s="73" t="s">
        <v>298</v>
      </c>
      <c r="D93" s="74" t="s">
        <v>387</v>
      </c>
      <c r="E93" s="75">
        <v>1</v>
      </c>
      <c r="F93" s="74">
        <v>7273.9400000000005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9"/>
        <v>1</v>
      </c>
      <c r="O93" s="25">
        <f t="shared" si="10"/>
        <v>7273.9400000000005</v>
      </c>
    </row>
    <row r="94" spans="1:15" s="26" customFormat="1" ht="39.6" x14ac:dyDescent="0.25">
      <c r="A94" s="70">
        <v>57</v>
      </c>
      <c r="B94" s="72" t="s">
        <v>393</v>
      </c>
      <c r="C94" s="73" t="s">
        <v>298</v>
      </c>
      <c r="D94" s="74" t="s">
        <v>387</v>
      </c>
      <c r="E94" s="75">
        <v>1</v>
      </c>
      <c r="F94" s="74">
        <v>7273.9400000000005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9"/>
        <v>1</v>
      </c>
      <c r="O94" s="25">
        <f t="shared" si="10"/>
        <v>7273.9400000000005</v>
      </c>
    </row>
    <row r="95" spans="1:15" s="26" customFormat="1" ht="39.6" x14ac:dyDescent="0.25">
      <c r="A95" s="70">
        <v>58</v>
      </c>
      <c r="B95" s="72" t="s">
        <v>394</v>
      </c>
      <c r="C95" s="73" t="s">
        <v>298</v>
      </c>
      <c r="D95" s="74" t="s">
        <v>387</v>
      </c>
      <c r="E95" s="75">
        <v>1</v>
      </c>
      <c r="F95" s="74">
        <v>7273.9400000000005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9"/>
        <v>1</v>
      </c>
      <c r="O95" s="25">
        <f t="shared" si="10"/>
        <v>7273.9400000000005</v>
      </c>
    </row>
    <row r="96" spans="1:15" s="17" customFormat="1" ht="13.5" customHeight="1" thickBot="1" x14ac:dyDescent="0.3"/>
    <row r="97" spans="1:15" s="17" customFormat="1" ht="26.25" customHeight="1" x14ac:dyDescent="0.25">
      <c r="A97" s="92" t="s">
        <v>139</v>
      </c>
      <c r="B97" s="86" t="s">
        <v>32</v>
      </c>
      <c r="C97" s="97" t="s">
        <v>141</v>
      </c>
      <c r="D97" s="86" t="s">
        <v>142</v>
      </c>
      <c r="E97" s="86" t="s">
        <v>450</v>
      </c>
      <c r="F97" s="86"/>
      <c r="G97" s="87" t="s">
        <v>146</v>
      </c>
    </row>
    <row r="98" spans="1:15" s="17" customFormat="1" ht="12.75" customHeight="1" x14ac:dyDescent="0.25">
      <c r="A98" s="93"/>
      <c r="B98" s="95"/>
      <c r="C98" s="98"/>
      <c r="D98" s="95"/>
      <c r="E98" s="90" t="s">
        <v>147</v>
      </c>
      <c r="F98" s="90" t="s">
        <v>148</v>
      </c>
      <c r="G98" s="88"/>
    </row>
    <row r="99" spans="1:15" s="17" customFormat="1" ht="13.5" customHeight="1" thickBot="1" x14ac:dyDescent="0.3">
      <c r="A99" s="94"/>
      <c r="B99" s="96"/>
      <c r="C99" s="99"/>
      <c r="D99" s="96"/>
      <c r="E99" s="91"/>
      <c r="F99" s="91"/>
      <c r="G99" s="89"/>
    </row>
    <row r="100" spans="1:15" s="26" customFormat="1" ht="39.6" x14ac:dyDescent="0.25">
      <c r="A100" s="70">
        <v>59</v>
      </c>
      <c r="B100" s="72" t="s">
        <v>395</v>
      </c>
      <c r="C100" s="73" t="s">
        <v>298</v>
      </c>
      <c r="D100" s="74" t="s">
        <v>387</v>
      </c>
      <c r="E100" s="75">
        <v>1</v>
      </c>
      <c r="F100" s="74">
        <v>7273.9400000000005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ref="N100:O105" si="11">E100</f>
        <v>1</v>
      </c>
      <c r="O100" s="25">
        <f t="shared" si="11"/>
        <v>7273.9400000000005</v>
      </c>
    </row>
    <row r="101" spans="1:15" s="26" customFormat="1" ht="39.6" x14ac:dyDescent="0.25">
      <c r="A101" s="70">
        <v>60</v>
      </c>
      <c r="B101" s="72" t="s">
        <v>396</v>
      </c>
      <c r="C101" s="73" t="s">
        <v>298</v>
      </c>
      <c r="D101" s="74" t="s">
        <v>387</v>
      </c>
      <c r="E101" s="75">
        <v>1</v>
      </c>
      <c r="F101" s="74">
        <v>7273.9400000000005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11"/>
        <v>1</v>
      </c>
      <c r="O101" s="25">
        <f t="shared" si="11"/>
        <v>7273.9400000000005</v>
      </c>
    </row>
    <row r="102" spans="1:15" s="26" customFormat="1" ht="39.6" x14ac:dyDescent="0.25">
      <c r="A102" s="70">
        <v>61</v>
      </c>
      <c r="B102" s="72" t="s">
        <v>397</v>
      </c>
      <c r="C102" s="73" t="s">
        <v>298</v>
      </c>
      <c r="D102" s="74" t="s">
        <v>387</v>
      </c>
      <c r="E102" s="75">
        <v>1</v>
      </c>
      <c r="F102" s="74">
        <v>7273.9400000000005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si="11"/>
        <v>1</v>
      </c>
      <c r="O102" s="25">
        <f t="shared" si="11"/>
        <v>7273.9400000000005</v>
      </c>
    </row>
    <row r="103" spans="1:15" s="26" customFormat="1" ht="39.6" x14ac:dyDescent="0.25">
      <c r="A103" s="70">
        <v>62</v>
      </c>
      <c r="B103" s="72" t="s">
        <v>398</v>
      </c>
      <c r="C103" s="73" t="s">
        <v>298</v>
      </c>
      <c r="D103" s="74" t="s">
        <v>387</v>
      </c>
      <c r="E103" s="75">
        <v>1</v>
      </c>
      <c r="F103" s="74">
        <v>7273.9400000000005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si="11"/>
        <v>1</v>
      </c>
      <c r="O103" s="25">
        <f t="shared" si="11"/>
        <v>7273.9400000000005</v>
      </c>
    </row>
    <row r="104" spans="1:15" s="26" customFormat="1" ht="39.6" x14ac:dyDescent="0.25">
      <c r="A104" s="70">
        <v>63</v>
      </c>
      <c r="B104" s="72" t="s">
        <v>399</v>
      </c>
      <c r="C104" s="73" t="s">
        <v>298</v>
      </c>
      <c r="D104" s="74" t="s">
        <v>387</v>
      </c>
      <c r="E104" s="75">
        <v>1</v>
      </c>
      <c r="F104" s="74">
        <v>7273.9400000000005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si="11"/>
        <v>1</v>
      </c>
      <c r="O104" s="25">
        <f t="shared" si="11"/>
        <v>7273.9400000000005</v>
      </c>
    </row>
    <row r="105" spans="1:15" s="26" customFormat="1" ht="39.6" x14ac:dyDescent="0.25">
      <c r="A105" s="70">
        <v>64</v>
      </c>
      <c r="B105" s="72" t="s">
        <v>400</v>
      </c>
      <c r="C105" s="73" t="s">
        <v>298</v>
      </c>
      <c r="D105" s="74" t="s">
        <v>387</v>
      </c>
      <c r="E105" s="75">
        <v>1</v>
      </c>
      <c r="F105" s="74">
        <v>7273.9400000000005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11"/>
        <v>1</v>
      </c>
      <c r="O105" s="25">
        <f t="shared" si="11"/>
        <v>7273.9400000000005</v>
      </c>
    </row>
    <row r="106" spans="1:15" s="17" customFormat="1" ht="13.5" customHeight="1" thickBot="1" x14ac:dyDescent="0.3"/>
    <row r="107" spans="1:15" s="17" customFormat="1" ht="26.25" customHeight="1" x14ac:dyDescent="0.25">
      <c r="A107" s="92" t="s">
        <v>139</v>
      </c>
      <c r="B107" s="86" t="s">
        <v>32</v>
      </c>
      <c r="C107" s="97" t="s">
        <v>141</v>
      </c>
      <c r="D107" s="86" t="s">
        <v>142</v>
      </c>
      <c r="E107" s="86" t="s">
        <v>450</v>
      </c>
      <c r="F107" s="86"/>
      <c r="G107" s="87" t="s">
        <v>146</v>
      </c>
    </row>
    <row r="108" spans="1:15" s="17" customFormat="1" ht="12.75" customHeight="1" x14ac:dyDescent="0.25">
      <c r="A108" s="93"/>
      <c r="B108" s="95"/>
      <c r="C108" s="98"/>
      <c r="D108" s="95"/>
      <c r="E108" s="90" t="s">
        <v>147</v>
      </c>
      <c r="F108" s="90" t="s">
        <v>148</v>
      </c>
      <c r="G108" s="88"/>
    </row>
    <row r="109" spans="1:15" s="17" customFormat="1" ht="13.5" customHeight="1" thickBot="1" x14ac:dyDescent="0.3">
      <c r="A109" s="94"/>
      <c r="B109" s="96"/>
      <c r="C109" s="99"/>
      <c r="D109" s="96"/>
      <c r="E109" s="91"/>
      <c r="F109" s="91"/>
      <c r="G109" s="89"/>
    </row>
    <row r="110" spans="1:15" s="26" customFormat="1" ht="39.6" x14ac:dyDescent="0.25">
      <c r="A110" s="70">
        <v>65</v>
      </c>
      <c r="B110" s="72" t="s">
        <v>401</v>
      </c>
      <c r="C110" s="73" t="s">
        <v>298</v>
      </c>
      <c r="D110" s="74" t="s">
        <v>387</v>
      </c>
      <c r="E110" s="75">
        <v>1</v>
      </c>
      <c r="F110" s="74">
        <v>7273.9400000000005</v>
      </c>
      <c r="G110" s="76"/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>
        <f t="shared" ref="N110:N119" si="12">E110</f>
        <v>1</v>
      </c>
      <c r="O110" s="25">
        <f t="shared" ref="O110:O119" si="13">F110</f>
        <v>7273.9400000000005</v>
      </c>
    </row>
    <row r="111" spans="1:15" s="26" customFormat="1" ht="52.8" x14ac:dyDescent="0.25">
      <c r="A111" s="70">
        <v>66</v>
      </c>
      <c r="B111" s="72" t="s">
        <v>402</v>
      </c>
      <c r="C111" s="73" t="s">
        <v>298</v>
      </c>
      <c r="D111" s="74" t="s">
        <v>403</v>
      </c>
      <c r="E111" s="75">
        <v>2</v>
      </c>
      <c r="F111" s="74">
        <v>3988.02</v>
      </c>
      <c r="G111" s="76"/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>
        <f t="shared" si="12"/>
        <v>2</v>
      </c>
      <c r="O111" s="25">
        <f t="shared" si="13"/>
        <v>3988.02</v>
      </c>
    </row>
    <row r="112" spans="1:15" s="26" customFormat="1" ht="52.8" x14ac:dyDescent="0.25">
      <c r="A112" s="70">
        <v>67</v>
      </c>
      <c r="B112" s="72" t="s">
        <v>404</v>
      </c>
      <c r="C112" s="73" t="s">
        <v>298</v>
      </c>
      <c r="D112" s="74" t="s">
        <v>403</v>
      </c>
      <c r="E112" s="75">
        <v>2</v>
      </c>
      <c r="F112" s="74">
        <v>3988.02</v>
      </c>
      <c r="G112" s="76"/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 t="e">
        <f>#REF!</f>
        <v>#REF!</v>
      </c>
      <c r="N112" s="25">
        <f t="shared" si="12"/>
        <v>2</v>
      </c>
      <c r="O112" s="25">
        <f t="shared" si="13"/>
        <v>3988.02</v>
      </c>
    </row>
    <row r="113" spans="1:16" s="26" customFormat="1" ht="13.2" x14ac:dyDescent="0.25">
      <c r="A113" s="70">
        <v>68</v>
      </c>
      <c r="B113" s="72" t="s">
        <v>405</v>
      </c>
      <c r="C113" s="73" t="s">
        <v>294</v>
      </c>
      <c r="D113" s="74" t="s">
        <v>406</v>
      </c>
      <c r="E113" s="75">
        <v>3</v>
      </c>
      <c r="F113" s="74">
        <v>3681.9</v>
      </c>
      <c r="G113" s="76"/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 t="e">
        <f>#REF!</f>
        <v>#REF!</v>
      </c>
      <c r="N113" s="25">
        <f t="shared" si="12"/>
        <v>3</v>
      </c>
      <c r="O113" s="25">
        <f t="shared" si="13"/>
        <v>3681.9</v>
      </c>
    </row>
    <row r="114" spans="1:16" s="26" customFormat="1" ht="26.4" x14ac:dyDescent="0.25">
      <c r="A114" s="70">
        <v>69</v>
      </c>
      <c r="B114" s="72" t="s">
        <v>407</v>
      </c>
      <c r="C114" s="73" t="s">
        <v>331</v>
      </c>
      <c r="D114" s="74" t="s">
        <v>408</v>
      </c>
      <c r="E114" s="75">
        <v>5931</v>
      </c>
      <c r="F114" s="74">
        <v>76017.63</v>
      </c>
      <c r="G114" s="76"/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 t="e">
        <f>#REF!</f>
        <v>#REF!</v>
      </c>
      <c r="N114" s="25">
        <f t="shared" si="12"/>
        <v>5931</v>
      </c>
      <c r="O114" s="25">
        <f t="shared" si="13"/>
        <v>76017.63</v>
      </c>
    </row>
    <row r="115" spans="1:16" s="26" customFormat="1" ht="26.4" x14ac:dyDescent="0.25">
      <c r="A115" s="70">
        <v>70</v>
      </c>
      <c r="B115" s="72" t="s">
        <v>409</v>
      </c>
      <c r="C115" s="73" t="s">
        <v>331</v>
      </c>
      <c r="D115" s="74" t="s">
        <v>410</v>
      </c>
      <c r="E115" s="75">
        <v>2413</v>
      </c>
      <c r="F115" s="74">
        <v>137456.14000000001</v>
      </c>
      <c r="G115" s="76"/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 t="e">
        <f>#REF!</f>
        <v>#REF!</v>
      </c>
      <c r="N115" s="25">
        <f t="shared" si="12"/>
        <v>2413</v>
      </c>
      <c r="O115" s="25">
        <f t="shared" si="13"/>
        <v>137456.14000000001</v>
      </c>
    </row>
    <row r="116" spans="1:16" s="26" customFormat="1" ht="26.4" x14ac:dyDescent="0.25">
      <c r="A116" s="70">
        <v>71</v>
      </c>
      <c r="B116" s="72" t="s">
        <v>411</v>
      </c>
      <c r="C116" s="73" t="s">
        <v>331</v>
      </c>
      <c r="D116" s="74" t="s">
        <v>412</v>
      </c>
      <c r="E116" s="75">
        <v>120</v>
      </c>
      <c r="F116" s="74">
        <v>716.44</v>
      </c>
      <c r="G116" s="76"/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 t="e">
        <f>#REF!</f>
        <v>#REF!</v>
      </c>
      <c r="L116" s="25" t="e">
        <f>#REF!</f>
        <v>#REF!</v>
      </c>
      <c r="M116" s="25" t="e">
        <f>#REF!</f>
        <v>#REF!</v>
      </c>
      <c r="N116" s="25">
        <f t="shared" si="12"/>
        <v>120</v>
      </c>
      <c r="O116" s="25">
        <f t="shared" si="13"/>
        <v>716.44</v>
      </c>
    </row>
    <row r="117" spans="1:16" s="26" customFormat="1" ht="26.4" x14ac:dyDescent="0.25">
      <c r="A117" s="70">
        <v>72</v>
      </c>
      <c r="B117" s="72" t="s">
        <v>413</v>
      </c>
      <c r="C117" s="73" t="s">
        <v>331</v>
      </c>
      <c r="D117" s="74" t="s">
        <v>414</v>
      </c>
      <c r="E117" s="75">
        <v>236</v>
      </c>
      <c r="F117" s="74">
        <v>1478.8200000000002</v>
      </c>
      <c r="G117" s="76"/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 t="e">
        <f>#REF!</f>
        <v>#REF!</v>
      </c>
      <c r="N117" s="25">
        <f t="shared" si="12"/>
        <v>236</v>
      </c>
      <c r="O117" s="25">
        <f t="shared" si="13"/>
        <v>1478.8200000000002</v>
      </c>
    </row>
    <row r="118" spans="1:16" s="26" customFormat="1" ht="26.4" x14ac:dyDescent="0.25">
      <c r="A118" s="70">
        <v>73</v>
      </c>
      <c r="B118" s="72" t="s">
        <v>415</v>
      </c>
      <c r="C118" s="73" t="s">
        <v>331</v>
      </c>
      <c r="D118" s="74" t="s">
        <v>416</v>
      </c>
      <c r="E118" s="75">
        <v>1380</v>
      </c>
      <c r="F118" s="74">
        <v>16852.79</v>
      </c>
      <c r="G118" s="76"/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 t="e">
        <f>#REF!</f>
        <v>#REF!</v>
      </c>
      <c r="L118" s="25" t="e">
        <f>#REF!</f>
        <v>#REF!</v>
      </c>
      <c r="M118" s="25" t="e">
        <f>#REF!</f>
        <v>#REF!</v>
      </c>
      <c r="N118" s="25">
        <f t="shared" si="12"/>
        <v>1380</v>
      </c>
      <c r="O118" s="25">
        <f t="shared" si="13"/>
        <v>16852.79</v>
      </c>
    </row>
    <row r="119" spans="1:16" s="26" customFormat="1" ht="26.4" x14ac:dyDescent="0.25">
      <c r="A119" s="70">
        <v>74</v>
      </c>
      <c r="B119" s="72" t="s">
        <v>417</v>
      </c>
      <c r="C119" s="73" t="s">
        <v>331</v>
      </c>
      <c r="D119" s="74" t="s">
        <v>418</v>
      </c>
      <c r="E119" s="75">
        <v>600</v>
      </c>
      <c r="F119" s="74">
        <v>32565.800000000003</v>
      </c>
      <c r="G119" s="76"/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 t="e">
        <f>#REF!</f>
        <v>#REF!</v>
      </c>
      <c r="L119" s="25" t="e">
        <f>#REF!</f>
        <v>#REF!</v>
      </c>
      <c r="M119" s="25" t="e">
        <f>#REF!</f>
        <v>#REF!</v>
      </c>
      <c r="N119" s="25">
        <f t="shared" si="12"/>
        <v>600</v>
      </c>
      <c r="O119" s="25">
        <f t="shared" si="13"/>
        <v>32565.800000000003</v>
      </c>
    </row>
    <row r="120" spans="1:16" s="17" customFormat="1" ht="13.5" customHeight="1" thickBot="1" x14ac:dyDescent="0.3"/>
    <row r="121" spans="1:16" s="17" customFormat="1" ht="26.25" customHeight="1" x14ac:dyDescent="0.25">
      <c r="A121" s="92" t="s">
        <v>139</v>
      </c>
      <c r="B121" s="86" t="s">
        <v>32</v>
      </c>
      <c r="C121" s="97" t="s">
        <v>141</v>
      </c>
      <c r="D121" s="86" t="s">
        <v>142</v>
      </c>
      <c r="E121" s="86" t="s">
        <v>450</v>
      </c>
      <c r="F121" s="86"/>
      <c r="G121" s="87" t="s">
        <v>146</v>
      </c>
    </row>
    <row r="122" spans="1:16" s="17" customFormat="1" ht="12.75" customHeight="1" x14ac:dyDescent="0.25">
      <c r="A122" s="93"/>
      <c r="B122" s="95"/>
      <c r="C122" s="98"/>
      <c r="D122" s="95"/>
      <c r="E122" s="90" t="s">
        <v>147</v>
      </c>
      <c r="F122" s="90" t="s">
        <v>148</v>
      </c>
      <c r="G122" s="88"/>
    </row>
    <row r="123" spans="1:16" s="17" customFormat="1" ht="13.5" customHeight="1" thickBot="1" x14ac:dyDescent="0.3">
      <c r="A123" s="94"/>
      <c r="B123" s="96"/>
      <c r="C123" s="99"/>
      <c r="D123" s="96"/>
      <c r="E123" s="91"/>
      <c r="F123" s="91"/>
      <c r="G123" s="89"/>
    </row>
    <row r="124" spans="1:16" s="26" customFormat="1" ht="13.2" x14ac:dyDescent="0.25">
      <c r="A124" s="70">
        <v>75</v>
      </c>
      <c r="B124" s="72" t="s">
        <v>419</v>
      </c>
      <c r="C124" s="73" t="s">
        <v>298</v>
      </c>
      <c r="D124" s="74" t="s">
        <v>420</v>
      </c>
      <c r="E124" s="75">
        <v>2</v>
      </c>
      <c r="F124" s="74">
        <v>3507.84</v>
      </c>
      <c r="G124" s="76"/>
      <c r="H124" s="25" t="e">
        <f>#REF!</f>
        <v>#REF!</v>
      </c>
      <c r="I124" s="25" t="e">
        <f>#REF!</f>
        <v>#REF!</v>
      </c>
      <c r="J124" s="25" t="e">
        <f>#REF!</f>
        <v>#REF!</v>
      </c>
      <c r="K124" s="25" t="e">
        <f>#REF!</f>
        <v>#REF!</v>
      </c>
      <c r="L124" s="25" t="e">
        <f>#REF!</f>
        <v>#REF!</v>
      </c>
      <c r="M124" s="25" t="e">
        <f>#REF!</f>
        <v>#REF!</v>
      </c>
      <c r="N124" s="25">
        <f>E124</f>
        <v>2</v>
      </c>
      <c r="O124" s="25">
        <f>F124</f>
        <v>3507.84</v>
      </c>
    </row>
    <row r="125" spans="1:16" s="26" customFormat="1" ht="27" thickBot="1" x14ac:dyDescent="0.3">
      <c r="A125" s="70">
        <v>76</v>
      </c>
      <c r="B125" s="72" t="s">
        <v>293</v>
      </c>
      <c r="C125" s="73" t="s">
        <v>294</v>
      </c>
      <c r="D125" s="74" t="s">
        <v>295</v>
      </c>
      <c r="E125" s="75">
        <v>10</v>
      </c>
      <c r="F125" s="74">
        <v>2112</v>
      </c>
      <c r="G125" s="76"/>
      <c r="H125" s="25" t="e">
        <f>#REF!</f>
        <v>#REF!</v>
      </c>
      <c r="I125" s="25" t="e">
        <f>#REF!</f>
        <v>#REF!</v>
      </c>
      <c r="J125" s="25" t="e">
        <f>#REF!</f>
        <v>#REF!</v>
      </c>
      <c r="K125" s="25" t="e">
        <f>#REF!</f>
        <v>#REF!</v>
      </c>
      <c r="L125" s="25" t="e">
        <f>#REF!</f>
        <v>#REF!</v>
      </c>
      <c r="M125" s="25" t="e">
        <f>#REF!</f>
        <v>#REF!</v>
      </c>
      <c r="N125" s="25">
        <f>E125</f>
        <v>10</v>
      </c>
      <c r="O125" s="25">
        <f>F125</f>
        <v>2112</v>
      </c>
    </row>
    <row r="126" spans="1:16" s="17" customFormat="1" ht="13.8" thickBot="1" x14ac:dyDescent="0.3">
      <c r="A126" s="27"/>
      <c r="B126" s="29"/>
      <c r="C126" s="29"/>
      <c r="D126" s="30"/>
      <c r="E126" s="31">
        <f>SUM(Лист1!N8:N125)</f>
        <v>45031</v>
      </c>
      <c r="F126" s="32">
        <f>SUM(Лист1!O8:O125)</f>
        <v>6440831.0500000045</v>
      </c>
      <c r="G126" s="33"/>
    </row>
    <row r="127" spans="1:16" s="24" customFormat="1" ht="15" customHeight="1" thickBot="1" x14ac:dyDescent="0.3">
      <c r="A127" s="85" t="s">
        <v>421</v>
      </c>
      <c r="B127" s="21"/>
      <c r="C127" s="21"/>
      <c r="D127" s="21"/>
      <c r="E127" s="22"/>
      <c r="F127" s="21"/>
      <c r="G127" s="23"/>
    </row>
    <row r="128" spans="1:16" s="24" customFormat="1" ht="15" hidden="1" customHeight="1" thickBot="1" x14ac:dyDescent="0.3">
      <c r="A128" s="79"/>
      <c r="B128" s="80"/>
      <c r="C128" s="80"/>
      <c r="D128" s="80"/>
      <c r="E128" s="81"/>
      <c r="F128" s="80"/>
      <c r="G128" s="82"/>
      <c r="P128" s="24" t="s">
        <v>292</v>
      </c>
    </row>
    <row r="129" spans="1:15" s="26" customFormat="1" ht="26.4" x14ac:dyDescent="0.25">
      <c r="A129" s="70">
        <v>1</v>
      </c>
      <c r="B129" s="72" t="s">
        <v>422</v>
      </c>
      <c r="C129" s="73" t="s">
        <v>423</v>
      </c>
      <c r="D129" s="74" t="s">
        <v>424</v>
      </c>
      <c r="E129" s="75">
        <v>1050</v>
      </c>
      <c r="F129" s="74">
        <v>12932.43</v>
      </c>
      <c r="G129" s="76"/>
      <c r="H129" s="25" t="e">
        <f>#REF!</f>
        <v>#REF!</v>
      </c>
      <c r="I129" s="25" t="e">
        <f>#REF!</f>
        <v>#REF!</v>
      </c>
      <c r="J129" s="25" t="e">
        <f>#REF!</f>
        <v>#REF!</v>
      </c>
      <c r="K129" s="25" t="e">
        <f>#REF!</f>
        <v>#REF!</v>
      </c>
      <c r="L129" s="25" t="e">
        <f>#REF!</f>
        <v>#REF!</v>
      </c>
      <c r="M129" s="25" t="e">
        <f>#REF!</f>
        <v>#REF!</v>
      </c>
      <c r="N129" s="25">
        <f t="shared" ref="N129:N138" si="14">E129</f>
        <v>1050</v>
      </c>
      <c r="O129" s="25">
        <f t="shared" ref="O129:O138" si="15">F129</f>
        <v>12932.43</v>
      </c>
    </row>
    <row r="130" spans="1:15" s="26" customFormat="1" ht="26.4" x14ac:dyDescent="0.25">
      <c r="A130" s="70">
        <v>2</v>
      </c>
      <c r="B130" s="72" t="s">
        <v>425</v>
      </c>
      <c r="C130" s="73" t="s">
        <v>426</v>
      </c>
      <c r="D130" s="74" t="s">
        <v>427</v>
      </c>
      <c r="E130" s="75">
        <v>30</v>
      </c>
      <c r="F130" s="74">
        <v>17212.46</v>
      </c>
      <c r="G130" s="76"/>
      <c r="H130" s="25" t="e">
        <f>#REF!</f>
        <v>#REF!</v>
      </c>
      <c r="I130" s="25" t="e">
        <f>#REF!</f>
        <v>#REF!</v>
      </c>
      <c r="J130" s="25" t="e">
        <f>#REF!</f>
        <v>#REF!</v>
      </c>
      <c r="K130" s="25" t="e">
        <f>#REF!</f>
        <v>#REF!</v>
      </c>
      <c r="L130" s="25" t="e">
        <f>#REF!</f>
        <v>#REF!</v>
      </c>
      <c r="M130" s="25" t="e">
        <f>#REF!</f>
        <v>#REF!</v>
      </c>
      <c r="N130" s="25">
        <f t="shared" si="14"/>
        <v>30</v>
      </c>
      <c r="O130" s="25">
        <f t="shared" si="15"/>
        <v>17212.46</v>
      </c>
    </row>
    <row r="131" spans="1:15" s="26" customFormat="1" ht="26.4" x14ac:dyDescent="0.25">
      <c r="A131" s="70">
        <v>3</v>
      </c>
      <c r="B131" s="72" t="s">
        <v>428</v>
      </c>
      <c r="C131" s="73" t="s">
        <v>426</v>
      </c>
      <c r="D131" s="74" t="s">
        <v>429</v>
      </c>
      <c r="E131" s="75">
        <v>176</v>
      </c>
      <c r="F131" s="74">
        <v>221592.80000000002</v>
      </c>
      <c r="G131" s="76"/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 t="e">
        <f>#REF!</f>
        <v>#REF!</v>
      </c>
      <c r="L131" s="25" t="e">
        <f>#REF!</f>
        <v>#REF!</v>
      </c>
      <c r="M131" s="25" t="e">
        <f>#REF!</f>
        <v>#REF!</v>
      </c>
      <c r="N131" s="25">
        <f t="shared" si="14"/>
        <v>176</v>
      </c>
      <c r="O131" s="25">
        <f t="shared" si="15"/>
        <v>221592.80000000002</v>
      </c>
    </row>
    <row r="132" spans="1:15" s="26" customFormat="1" ht="26.4" x14ac:dyDescent="0.25">
      <c r="A132" s="70">
        <v>4</v>
      </c>
      <c r="B132" s="72" t="s">
        <v>430</v>
      </c>
      <c r="C132" s="73" t="s">
        <v>431</v>
      </c>
      <c r="D132" s="74" t="s">
        <v>432</v>
      </c>
      <c r="E132" s="75">
        <v>166</v>
      </c>
      <c r="F132" s="74">
        <v>108669.39</v>
      </c>
      <c r="G132" s="76"/>
      <c r="H132" s="25" t="e">
        <f>#REF!</f>
        <v>#REF!</v>
      </c>
      <c r="I132" s="25" t="e">
        <f>#REF!</f>
        <v>#REF!</v>
      </c>
      <c r="J132" s="25" t="e">
        <f>#REF!</f>
        <v>#REF!</v>
      </c>
      <c r="K132" s="25" t="e">
        <f>#REF!</f>
        <v>#REF!</v>
      </c>
      <c r="L132" s="25" t="e">
        <f>#REF!</f>
        <v>#REF!</v>
      </c>
      <c r="M132" s="25" t="e">
        <f>#REF!</f>
        <v>#REF!</v>
      </c>
      <c r="N132" s="25">
        <f t="shared" si="14"/>
        <v>166</v>
      </c>
      <c r="O132" s="25">
        <f t="shared" si="15"/>
        <v>108669.39</v>
      </c>
    </row>
    <row r="133" spans="1:15" s="26" customFormat="1" ht="26.4" x14ac:dyDescent="0.25">
      <c r="A133" s="70">
        <v>5</v>
      </c>
      <c r="B133" s="72" t="s">
        <v>433</v>
      </c>
      <c r="C133" s="73" t="s">
        <v>434</v>
      </c>
      <c r="D133" s="74" t="s">
        <v>435</v>
      </c>
      <c r="E133" s="75">
        <v>540</v>
      </c>
      <c r="F133" s="74">
        <v>539131.95000000007</v>
      </c>
      <c r="G133" s="76"/>
      <c r="H133" s="25" t="e">
        <f>#REF!</f>
        <v>#REF!</v>
      </c>
      <c r="I133" s="25" t="e">
        <f>#REF!</f>
        <v>#REF!</v>
      </c>
      <c r="J133" s="25" t="e">
        <f>#REF!</f>
        <v>#REF!</v>
      </c>
      <c r="K133" s="25" t="e">
        <f>#REF!</f>
        <v>#REF!</v>
      </c>
      <c r="L133" s="25" t="e">
        <f>#REF!</f>
        <v>#REF!</v>
      </c>
      <c r="M133" s="25" t="e">
        <f>#REF!</f>
        <v>#REF!</v>
      </c>
      <c r="N133" s="25">
        <f t="shared" si="14"/>
        <v>540</v>
      </c>
      <c r="O133" s="25">
        <f t="shared" si="15"/>
        <v>539131.95000000007</v>
      </c>
    </row>
    <row r="134" spans="1:15" s="26" customFormat="1" ht="26.4" x14ac:dyDescent="0.25">
      <c r="A134" s="70">
        <v>6</v>
      </c>
      <c r="B134" s="72" t="s">
        <v>436</v>
      </c>
      <c r="C134" s="73" t="s">
        <v>434</v>
      </c>
      <c r="D134" s="74" t="s">
        <v>437</v>
      </c>
      <c r="E134" s="75"/>
      <c r="F134" s="74"/>
      <c r="G134" s="76"/>
      <c r="H134" s="25" t="e">
        <f>#REF!</f>
        <v>#REF!</v>
      </c>
      <c r="I134" s="25" t="e">
        <f>#REF!</f>
        <v>#REF!</v>
      </c>
      <c r="J134" s="25" t="e">
        <f>#REF!</f>
        <v>#REF!</v>
      </c>
      <c r="K134" s="25" t="e">
        <f>#REF!</f>
        <v>#REF!</v>
      </c>
      <c r="L134" s="25" t="e">
        <f>#REF!</f>
        <v>#REF!</v>
      </c>
      <c r="M134" s="25" t="e">
        <f>#REF!</f>
        <v>#REF!</v>
      </c>
      <c r="N134" s="25">
        <f t="shared" si="14"/>
        <v>0</v>
      </c>
      <c r="O134" s="25">
        <f t="shared" si="15"/>
        <v>0</v>
      </c>
    </row>
    <row r="135" spans="1:15" s="26" customFormat="1" ht="26.4" x14ac:dyDescent="0.25">
      <c r="A135" s="70">
        <v>7</v>
      </c>
      <c r="B135" s="72" t="s">
        <v>438</v>
      </c>
      <c r="C135" s="73" t="s">
        <v>434</v>
      </c>
      <c r="D135" s="74" t="s">
        <v>435</v>
      </c>
      <c r="E135" s="75">
        <v>279</v>
      </c>
      <c r="F135" s="74">
        <v>278551.49</v>
      </c>
      <c r="G135" s="76"/>
      <c r="H135" s="25" t="e">
        <f>#REF!</f>
        <v>#REF!</v>
      </c>
      <c r="I135" s="25" t="e">
        <f>#REF!</f>
        <v>#REF!</v>
      </c>
      <c r="J135" s="25" t="e">
        <f>#REF!</f>
        <v>#REF!</v>
      </c>
      <c r="K135" s="25" t="e">
        <f>#REF!</f>
        <v>#REF!</v>
      </c>
      <c r="L135" s="25" t="e">
        <f>#REF!</f>
        <v>#REF!</v>
      </c>
      <c r="M135" s="25" t="e">
        <f>#REF!</f>
        <v>#REF!</v>
      </c>
      <c r="N135" s="25">
        <f t="shared" si="14"/>
        <v>279</v>
      </c>
      <c r="O135" s="25">
        <f t="shared" si="15"/>
        <v>278551.49</v>
      </c>
    </row>
    <row r="136" spans="1:15" s="26" customFormat="1" ht="26.4" x14ac:dyDescent="0.25">
      <c r="A136" s="70">
        <v>8</v>
      </c>
      <c r="B136" s="72" t="s">
        <v>439</v>
      </c>
      <c r="C136" s="73" t="s">
        <v>434</v>
      </c>
      <c r="D136" s="74" t="s">
        <v>440</v>
      </c>
      <c r="E136" s="75">
        <v>392</v>
      </c>
      <c r="F136" s="74">
        <v>176468.04</v>
      </c>
      <c r="G136" s="76"/>
      <c r="H136" s="25" t="e">
        <f>#REF!</f>
        <v>#REF!</v>
      </c>
      <c r="I136" s="25" t="e">
        <f>#REF!</f>
        <v>#REF!</v>
      </c>
      <c r="J136" s="25" t="e">
        <f>#REF!</f>
        <v>#REF!</v>
      </c>
      <c r="K136" s="25" t="e">
        <f>#REF!</f>
        <v>#REF!</v>
      </c>
      <c r="L136" s="25" t="e">
        <f>#REF!</f>
        <v>#REF!</v>
      </c>
      <c r="M136" s="25" t="e">
        <f>#REF!</f>
        <v>#REF!</v>
      </c>
      <c r="N136" s="25">
        <f t="shared" si="14"/>
        <v>392</v>
      </c>
      <c r="O136" s="25">
        <f t="shared" si="15"/>
        <v>176468.04</v>
      </c>
    </row>
    <row r="137" spans="1:15" s="26" customFormat="1" ht="39.6" x14ac:dyDescent="0.25">
      <c r="A137" s="70">
        <v>9</v>
      </c>
      <c r="B137" s="72" t="s">
        <v>441</v>
      </c>
      <c r="C137" s="73" t="s">
        <v>354</v>
      </c>
      <c r="D137" s="74" t="s">
        <v>442</v>
      </c>
      <c r="E137" s="75">
        <v>435</v>
      </c>
      <c r="F137" s="74">
        <v>448480.65</v>
      </c>
      <c r="G137" s="76"/>
      <c r="H137" s="25" t="e">
        <f>#REF!</f>
        <v>#REF!</v>
      </c>
      <c r="I137" s="25" t="e">
        <f>#REF!</f>
        <v>#REF!</v>
      </c>
      <c r="J137" s="25" t="e">
        <f>#REF!</f>
        <v>#REF!</v>
      </c>
      <c r="K137" s="25" t="e">
        <f>#REF!</f>
        <v>#REF!</v>
      </c>
      <c r="L137" s="25" t="e">
        <f>#REF!</f>
        <v>#REF!</v>
      </c>
      <c r="M137" s="25" t="e">
        <f>#REF!</f>
        <v>#REF!</v>
      </c>
      <c r="N137" s="25">
        <f t="shared" si="14"/>
        <v>435</v>
      </c>
      <c r="O137" s="25">
        <f t="shared" si="15"/>
        <v>448480.65</v>
      </c>
    </row>
    <row r="138" spans="1:15" s="26" customFormat="1" ht="26.4" x14ac:dyDescent="0.25">
      <c r="A138" s="70">
        <v>10</v>
      </c>
      <c r="B138" s="72" t="s">
        <v>443</v>
      </c>
      <c r="C138" s="73" t="s">
        <v>426</v>
      </c>
      <c r="D138" s="74" t="s">
        <v>444</v>
      </c>
      <c r="E138" s="75">
        <v>35</v>
      </c>
      <c r="F138" s="74">
        <v>18308.850000000002</v>
      </c>
      <c r="G138" s="76"/>
      <c r="H138" s="25" t="e">
        <f>#REF!</f>
        <v>#REF!</v>
      </c>
      <c r="I138" s="25" t="e">
        <f>#REF!</f>
        <v>#REF!</v>
      </c>
      <c r="J138" s="25" t="e">
        <f>#REF!</f>
        <v>#REF!</v>
      </c>
      <c r="K138" s="25" t="e">
        <f>#REF!</f>
        <v>#REF!</v>
      </c>
      <c r="L138" s="25" t="e">
        <f>#REF!</f>
        <v>#REF!</v>
      </c>
      <c r="M138" s="25" t="e">
        <f>#REF!</f>
        <v>#REF!</v>
      </c>
      <c r="N138" s="25">
        <f t="shared" si="14"/>
        <v>35</v>
      </c>
      <c r="O138" s="25">
        <f t="shared" si="15"/>
        <v>18308.850000000002</v>
      </c>
    </row>
    <row r="139" spans="1:15" s="17" customFormat="1" ht="13.5" customHeight="1" thickBot="1" x14ac:dyDescent="0.3"/>
    <row r="140" spans="1:15" s="17" customFormat="1" ht="26.25" customHeight="1" x14ac:dyDescent="0.25">
      <c r="A140" s="92" t="s">
        <v>139</v>
      </c>
      <c r="B140" s="86" t="s">
        <v>32</v>
      </c>
      <c r="C140" s="97" t="s">
        <v>141</v>
      </c>
      <c r="D140" s="86" t="s">
        <v>142</v>
      </c>
      <c r="E140" s="86" t="s">
        <v>450</v>
      </c>
      <c r="F140" s="86"/>
      <c r="G140" s="87" t="s">
        <v>146</v>
      </c>
    </row>
    <row r="141" spans="1:15" s="17" customFormat="1" ht="12.75" customHeight="1" x14ac:dyDescent="0.25">
      <c r="A141" s="93"/>
      <c r="B141" s="95"/>
      <c r="C141" s="98"/>
      <c r="D141" s="95"/>
      <c r="E141" s="90" t="s">
        <v>147</v>
      </c>
      <c r="F141" s="90" t="s">
        <v>148</v>
      </c>
      <c r="G141" s="88"/>
    </row>
    <row r="142" spans="1:15" s="17" customFormat="1" ht="13.5" customHeight="1" thickBot="1" x14ac:dyDescent="0.3">
      <c r="A142" s="94"/>
      <c r="B142" s="96"/>
      <c r="C142" s="99"/>
      <c r="D142" s="96"/>
      <c r="E142" s="91"/>
      <c r="F142" s="91"/>
      <c r="G142" s="89"/>
    </row>
    <row r="143" spans="1:15" s="26" customFormat="1" ht="26.4" x14ac:dyDescent="0.25">
      <c r="A143" s="70">
        <v>11</v>
      </c>
      <c r="B143" s="72" t="s">
        <v>445</v>
      </c>
      <c r="C143" s="73" t="s">
        <v>426</v>
      </c>
      <c r="D143" s="74" t="s">
        <v>446</v>
      </c>
      <c r="E143" s="75">
        <v>5</v>
      </c>
      <c r="F143" s="74">
        <v>2463.35</v>
      </c>
      <c r="G143" s="76"/>
      <c r="H143" s="25" t="e">
        <f>#REF!</f>
        <v>#REF!</v>
      </c>
      <c r="I143" s="25" t="e">
        <f>#REF!</f>
        <v>#REF!</v>
      </c>
      <c r="J143" s="25" t="e">
        <f>#REF!</f>
        <v>#REF!</v>
      </c>
      <c r="K143" s="25" t="e">
        <f>#REF!</f>
        <v>#REF!</v>
      </c>
      <c r="L143" s="25" t="e">
        <f>#REF!</f>
        <v>#REF!</v>
      </c>
      <c r="M143" s="25" t="e">
        <f>#REF!</f>
        <v>#REF!</v>
      </c>
      <c r="N143" s="25">
        <f>E143</f>
        <v>5</v>
      </c>
      <c r="O143" s="25">
        <f>F143</f>
        <v>2463.35</v>
      </c>
    </row>
    <row r="144" spans="1:15" s="26" customFormat="1" ht="40.200000000000003" thickBot="1" x14ac:dyDescent="0.3">
      <c r="A144" s="70">
        <v>12</v>
      </c>
      <c r="B144" s="72" t="s">
        <v>447</v>
      </c>
      <c r="C144" s="73" t="s">
        <v>298</v>
      </c>
      <c r="D144" s="74" t="s">
        <v>448</v>
      </c>
      <c r="E144" s="75">
        <v>8000</v>
      </c>
      <c r="F144" s="74">
        <v>16800</v>
      </c>
      <c r="G144" s="76"/>
      <c r="H144" s="25" t="e">
        <f>#REF!</f>
        <v>#REF!</v>
      </c>
      <c r="I144" s="25" t="e">
        <f>#REF!</f>
        <v>#REF!</v>
      </c>
      <c r="J144" s="25" t="e">
        <f>#REF!</f>
        <v>#REF!</v>
      </c>
      <c r="K144" s="25" t="e">
        <f>#REF!</f>
        <v>#REF!</v>
      </c>
      <c r="L144" s="25" t="e">
        <f>#REF!</f>
        <v>#REF!</v>
      </c>
      <c r="M144" s="25" t="e">
        <f>#REF!</f>
        <v>#REF!</v>
      </c>
      <c r="N144" s="25">
        <f>E144</f>
        <v>8000</v>
      </c>
      <c r="O144" s="25">
        <f>F144</f>
        <v>16800</v>
      </c>
    </row>
    <row r="145" spans="1:7" s="17" customFormat="1" ht="13.8" thickBot="1" x14ac:dyDescent="0.3">
      <c r="A145" s="27"/>
      <c r="B145" s="29"/>
      <c r="C145" s="29"/>
      <c r="D145" s="30"/>
      <c r="E145" s="31">
        <f>SUM(Лист1!N127:N144)</f>
        <v>11108</v>
      </c>
      <c r="F145" s="32">
        <f>SUM(Лист1!O127:O144)</f>
        <v>1840611.4100000001</v>
      </c>
      <c r="G145" s="33"/>
    </row>
    <row r="146" spans="1:7" s="17" customFormat="1" ht="13.8" thickBot="1" x14ac:dyDescent="0.3">
      <c r="A146" s="35"/>
      <c r="B146" s="29"/>
      <c r="C146" s="29"/>
      <c r="D146" s="30"/>
      <c r="E146" s="31">
        <f>SUM(Лист1!N5:N145)</f>
        <v>56139</v>
      </c>
      <c r="F146" s="32">
        <f>SUM(Лист1!O5:O145)</f>
        <v>8281442.4600000037</v>
      </c>
      <c r="G146" s="33"/>
    </row>
    <row r="147" spans="1:7" s="17" customFormat="1" ht="13.2" x14ac:dyDescent="0.25"/>
  </sheetData>
  <mergeCells count="96">
    <mergeCell ref="A5:A7"/>
    <mergeCell ref="B5:B7"/>
    <mergeCell ref="C5:C7"/>
    <mergeCell ref="F6:F7"/>
    <mergeCell ref="D5:D7"/>
    <mergeCell ref="E5:F5"/>
    <mergeCell ref="G5:G7"/>
    <mergeCell ref="E6:E7"/>
    <mergeCell ref="E18:F18"/>
    <mergeCell ref="G18:G20"/>
    <mergeCell ref="E19:E20"/>
    <mergeCell ref="F19:F20"/>
    <mergeCell ref="A18:A20"/>
    <mergeCell ref="B18:B20"/>
    <mergeCell ref="C18:C20"/>
    <mergeCell ref="D18:D20"/>
    <mergeCell ref="E28:F28"/>
    <mergeCell ref="G28:G30"/>
    <mergeCell ref="E29:E30"/>
    <mergeCell ref="F29:F30"/>
    <mergeCell ref="A28:A30"/>
    <mergeCell ref="B28:B30"/>
    <mergeCell ref="C28:C30"/>
    <mergeCell ref="D28:D30"/>
    <mergeCell ref="E35:F35"/>
    <mergeCell ref="G35:G37"/>
    <mergeCell ref="E36:E37"/>
    <mergeCell ref="F36:F37"/>
    <mergeCell ref="A35:A37"/>
    <mergeCell ref="B35:B37"/>
    <mergeCell ref="C35:C37"/>
    <mergeCell ref="D35:D37"/>
    <mergeCell ref="E45:F45"/>
    <mergeCell ref="G45:G47"/>
    <mergeCell ref="E46:E47"/>
    <mergeCell ref="F46:F47"/>
    <mergeCell ref="A45:A47"/>
    <mergeCell ref="B45:B47"/>
    <mergeCell ref="C45:C47"/>
    <mergeCell ref="D45:D47"/>
    <mergeCell ref="E57:F57"/>
    <mergeCell ref="G57:G59"/>
    <mergeCell ref="E58:E59"/>
    <mergeCell ref="F58:F59"/>
    <mergeCell ref="A57:A59"/>
    <mergeCell ref="B57:B59"/>
    <mergeCell ref="C57:C59"/>
    <mergeCell ref="D57:D59"/>
    <mergeCell ref="E71:F71"/>
    <mergeCell ref="G71:G73"/>
    <mergeCell ref="E72:E73"/>
    <mergeCell ref="F72:F73"/>
    <mergeCell ref="A71:A73"/>
    <mergeCell ref="B71:B73"/>
    <mergeCell ref="C71:C73"/>
    <mergeCell ref="D71:D73"/>
    <mergeCell ref="E84:F84"/>
    <mergeCell ref="G84:G86"/>
    <mergeCell ref="E85:E86"/>
    <mergeCell ref="F85:F86"/>
    <mergeCell ref="A84:A86"/>
    <mergeCell ref="B84:B86"/>
    <mergeCell ref="C84:C86"/>
    <mergeCell ref="D84:D86"/>
    <mergeCell ref="E97:F97"/>
    <mergeCell ref="G97:G99"/>
    <mergeCell ref="E98:E99"/>
    <mergeCell ref="F98:F99"/>
    <mergeCell ref="A97:A99"/>
    <mergeCell ref="B97:B99"/>
    <mergeCell ref="C97:C99"/>
    <mergeCell ref="D97:D99"/>
    <mergeCell ref="E107:F107"/>
    <mergeCell ref="G107:G109"/>
    <mergeCell ref="E108:E109"/>
    <mergeCell ref="F108:F109"/>
    <mergeCell ref="A107:A109"/>
    <mergeCell ref="B107:B109"/>
    <mergeCell ref="C107:C109"/>
    <mergeCell ref="D107:D109"/>
    <mergeCell ref="E121:F121"/>
    <mergeCell ref="G121:G123"/>
    <mergeCell ref="E122:E123"/>
    <mergeCell ref="F122:F123"/>
    <mergeCell ref="A121:A123"/>
    <mergeCell ref="B121:B123"/>
    <mergeCell ref="C121:C123"/>
    <mergeCell ref="D121:D123"/>
    <mergeCell ref="E140:F140"/>
    <mergeCell ref="G140:G142"/>
    <mergeCell ref="E141:E142"/>
    <mergeCell ref="F141:F142"/>
    <mergeCell ref="A140:A142"/>
    <mergeCell ref="B140:B142"/>
    <mergeCell ref="C140:C142"/>
    <mergeCell ref="D140:D142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2" manualBreakCount="12">
    <brk id="16" max="16383" man="1"/>
    <brk id="26" max="16383" man="1"/>
    <brk id="33" max="16383" man="1"/>
    <brk id="43" max="16383" man="1"/>
    <brk id="55" max="16383" man="1"/>
    <brk id="69" max="16383" man="1"/>
    <brk id="82" max="16383" man="1"/>
    <brk id="95" max="16383" man="1"/>
    <brk id="105" max="16383" man="1"/>
    <brk id="119" max="16383" man="1"/>
    <brk id="138" max="16383" man="1"/>
    <brk id="1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- 12 -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2019-03-22T07:56:34Z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