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12</definedName>
    <definedName name="MPageCount">13</definedName>
    <definedName name="MPageRange" hidden="1">Лист1!$A$132:$A$146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13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E145" i="4" s="1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H111" i="4"/>
  <c r="I111" i="4"/>
  <c r="J111" i="4"/>
  <c r="K111" i="4"/>
  <c r="L111" i="4"/>
  <c r="M111" i="4"/>
  <c r="N111" i="4"/>
  <c r="O111" i="4"/>
  <c r="H116" i="4"/>
  <c r="I116" i="4"/>
  <c r="J116" i="4"/>
  <c r="K116" i="4"/>
  <c r="L116" i="4"/>
  <c r="M116" i="4"/>
  <c r="N116" i="4"/>
  <c r="O116" i="4"/>
  <c r="H117" i="4"/>
  <c r="I117" i="4"/>
  <c r="J117" i="4"/>
  <c r="K117" i="4"/>
  <c r="L117" i="4"/>
  <c r="M117" i="4"/>
  <c r="N117" i="4"/>
  <c r="O117" i="4"/>
  <c r="H118" i="4"/>
  <c r="I118" i="4"/>
  <c r="J118" i="4"/>
  <c r="K118" i="4"/>
  <c r="L118" i="4"/>
  <c r="M118" i="4"/>
  <c r="N118" i="4"/>
  <c r="O118" i="4"/>
  <c r="H119" i="4"/>
  <c r="I119" i="4"/>
  <c r="J119" i="4"/>
  <c r="K119" i="4"/>
  <c r="L119" i="4"/>
  <c r="M119" i="4"/>
  <c r="N119" i="4"/>
  <c r="O119" i="4"/>
  <c r="H120" i="4"/>
  <c r="I120" i="4"/>
  <c r="J120" i="4"/>
  <c r="K120" i="4"/>
  <c r="L120" i="4"/>
  <c r="M120" i="4"/>
  <c r="N120" i="4"/>
  <c r="O120" i="4"/>
  <c r="H121" i="4"/>
  <c r="I121" i="4"/>
  <c r="J121" i="4"/>
  <c r="K121" i="4"/>
  <c r="L121" i="4"/>
  <c r="M121" i="4"/>
  <c r="N121" i="4"/>
  <c r="O121" i="4"/>
  <c r="H126" i="4"/>
  <c r="I126" i="4"/>
  <c r="J126" i="4"/>
  <c r="K126" i="4"/>
  <c r="L126" i="4"/>
  <c r="M126" i="4"/>
  <c r="N126" i="4"/>
  <c r="O126" i="4"/>
  <c r="H127" i="4"/>
  <c r="I127" i="4"/>
  <c r="J127" i="4"/>
  <c r="K127" i="4"/>
  <c r="L127" i="4"/>
  <c r="M127" i="4"/>
  <c r="N127" i="4"/>
  <c r="O127" i="4"/>
  <c r="H128" i="4"/>
  <c r="I128" i="4"/>
  <c r="J128" i="4"/>
  <c r="K128" i="4"/>
  <c r="L128" i="4"/>
  <c r="M128" i="4"/>
  <c r="N128" i="4"/>
  <c r="O128" i="4"/>
  <c r="H129" i="4"/>
  <c r="I129" i="4"/>
  <c r="J129" i="4"/>
  <c r="K129" i="4"/>
  <c r="L129" i="4"/>
  <c r="M129" i="4"/>
  <c r="N129" i="4"/>
  <c r="O129" i="4"/>
  <c r="H130" i="4"/>
  <c r="I130" i="4"/>
  <c r="J130" i="4"/>
  <c r="K130" i="4"/>
  <c r="L130" i="4"/>
  <c r="M130" i="4"/>
  <c r="N130" i="4"/>
  <c r="O130" i="4"/>
  <c r="H131" i="4"/>
  <c r="I131" i="4"/>
  <c r="J131" i="4"/>
  <c r="K131" i="4"/>
  <c r="L131" i="4"/>
  <c r="M131" i="4"/>
  <c r="N131" i="4"/>
  <c r="O131" i="4"/>
  <c r="H136" i="4"/>
  <c r="I136" i="4"/>
  <c r="J136" i="4"/>
  <c r="K136" i="4"/>
  <c r="L136" i="4"/>
  <c r="M136" i="4"/>
  <c r="N136" i="4"/>
  <c r="O136" i="4"/>
  <c r="H137" i="4"/>
  <c r="I137" i="4"/>
  <c r="J137" i="4"/>
  <c r="K137" i="4"/>
  <c r="L137" i="4"/>
  <c r="M137" i="4"/>
  <c r="N137" i="4"/>
  <c r="O137" i="4"/>
  <c r="H138" i="4"/>
  <c r="I138" i="4"/>
  <c r="J138" i="4"/>
  <c r="K138" i="4"/>
  <c r="L138" i="4"/>
  <c r="M138" i="4"/>
  <c r="N138" i="4"/>
  <c r="O138" i="4"/>
  <c r="H139" i="4"/>
  <c r="I139" i="4"/>
  <c r="J139" i="4"/>
  <c r="K139" i="4"/>
  <c r="L139" i="4"/>
  <c r="M139" i="4"/>
  <c r="N139" i="4"/>
  <c r="O139" i="4"/>
  <c r="H140" i="4"/>
  <c r="I140" i="4"/>
  <c r="J140" i="4"/>
  <c r="K140" i="4"/>
  <c r="L140" i="4"/>
  <c r="M140" i="4"/>
  <c r="N140" i="4"/>
  <c r="O140" i="4"/>
  <c r="H141" i="4"/>
  <c r="I141" i="4"/>
  <c r="J141" i="4"/>
  <c r="K141" i="4"/>
  <c r="L141" i="4"/>
  <c r="M141" i="4"/>
  <c r="N141" i="4"/>
  <c r="O141" i="4"/>
  <c r="H142" i="4"/>
  <c r="I142" i="4"/>
  <c r="J142" i="4"/>
  <c r="K142" i="4"/>
  <c r="L142" i="4"/>
  <c r="M142" i="4"/>
  <c r="N142" i="4"/>
  <c r="O142" i="4"/>
  <c r="H143" i="4"/>
  <c r="I143" i="4"/>
  <c r="J143" i="4"/>
  <c r="K143" i="4"/>
  <c r="L143" i="4"/>
  <c r="M143" i="4"/>
  <c r="N143" i="4"/>
  <c r="O143" i="4"/>
  <c r="H144" i="4"/>
  <c r="I144" i="4"/>
  <c r="J144" i="4"/>
  <c r="K144" i="4"/>
  <c r="L144" i="4"/>
  <c r="M144" i="4"/>
  <c r="N144" i="4"/>
  <c r="O144" i="4"/>
  <c r="C33" i="2"/>
  <c r="L33" i="2"/>
  <c r="H33" i="2"/>
  <c r="F33" i="2"/>
  <c r="H32" i="2"/>
  <c r="F145" i="4" l="1"/>
</calcChain>
</file>

<file path=xl/sharedStrings.xml><?xml version="1.0" encoding="utf-8"?>
<sst xmlns="http://schemas.openxmlformats.org/spreadsheetml/2006/main" count="902" uniqueCount="442">
  <si>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</si>
  <si>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</si>
  <si>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</si>
  <si>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</si>
  <si>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</si>
  <si>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</si>
  <si>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</si>
  <si>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</si>
  <si>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</si>
  <si>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</si>
  <si>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</si>
  <si>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</si>
  <si>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</si>
  <si>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</si>
  <si>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</si>
  <si>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</si>
  <si>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</si>
  <si>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</si>
  <si>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</si>
  <si>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</si>
  <si>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</si>
  <si>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</si>
  <si>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</si>
  <si>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</si>
  <si>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</si>
  <si>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</si>
  <si>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</si>
  <si>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</si>
  <si>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</si>
  <si>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</si>
  <si>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</si>
  <si>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</si>
  <si>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</si>
  <si>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</si>
  <si>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</si>
  <si>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</si>
  <si>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</si>
  <si>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</si>
  <si>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</si>
  <si>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</si>
  <si>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</si>
  <si>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</si>
  <si>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</si>
  <si>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</si>
  <si>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</si>
  <si>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</si>
  <si>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</si>
  <si>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</si>
  <si>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</si>
  <si>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</si>
  <si>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</si>
  <si>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</si>
  <si>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</si>
  <si>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</si>
  <si>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</si>
  <si>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</si>
  <si>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</si>
  <si>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</si>
  <si>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</si>
  <si>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</si>
  <si>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</si>
  <si>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</si>
  <si>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</si>
  <si>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</si>
  <si>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</si>
  <si>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</si>
  <si>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</si>
  <si>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</si>
  <si>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</si>
  <si>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</si>
  <si>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</si>
  <si>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</si>
  <si>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</si>
  <si>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</si>
  <si>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</si>
  <si>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</si>
  <si>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</si>
  <si>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</si>
  <si>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</si>
  <si>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</si>
  <si>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</si>
  <si>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</si>
  <si>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</si>
  <si>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</si>
  <si>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</si>
  <si>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</si>
  <si>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</si>
  <si>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</si>
  <si>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</si>
  <si>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</si>
  <si>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</si>
  <si>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</si>
  <si>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</si>
  <si>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</si>
  <si>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</si>
  <si>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</si>
  <si>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</si>
  <si>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</si>
  <si>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</si>
  <si>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</si>
  <si>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</si>
  <si>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</si>
  <si>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</si>
  <si>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</si>
  <si>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</si>
  <si>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</si>
  <si>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</si>
  <si>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</si>
  <si>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</si>
  <si>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</si>
  <si>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</si>
  <si>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</si>
  <si>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</si>
  <si>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</si>
  <si>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</si>
  <si>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</si>
  <si>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</si>
  <si>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</si>
  <si>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</si>
  <si>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</si>
  <si>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</si>
  <si>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</si>
  <si>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</si>
  <si>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</si>
  <si>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</si>
  <si>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</si>
  <si>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</si>
  <si>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</si>
  <si>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</si>
  <si>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</si>
  <si>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</si>
  <si>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</si>
  <si>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</si>
  <si>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</si>
  <si>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</si>
  <si>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</si>
  <si>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</si>
  <si>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</si>
  <si>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</si>
  <si>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</si>
  <si>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</si>
  <si>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</si>
  <si>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</si>
  <si>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</si>
  <si>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</si>
  <si>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</si>
  <si>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</si>
  <si>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</si>
  <si>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</si>
  <si>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</si>
  <si>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</si>
  <si>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</si>
  <si>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</si>
  <si>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</si>
  <si>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</si>
  <si>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</si>
  <si>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</si>
  <si>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</si>
  <si>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</si>
  <si>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</si>
  <si>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</si>
  <si>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</si>
  <si>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</si>
  <si>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</si>
  <si>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</si>
  <si>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</si>
  <si>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</si>
  <si>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</si>
  <si>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</si>
  <si>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</si>
  <si>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</si>
  <si>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</si>
  <si>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</si>
  <si>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</si>
  <si>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</si>
  <si>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</si>
  <si>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</si>
  <si>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</si>
  <si>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</si>
  <si>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</si>
  <si>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</si>
  <si>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</si>
  <si>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</si>
  <si>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</si>
  <si>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</si>
  <si>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</si>
  <si>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</si>
  <si>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</si>
  <si>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</si>
  <si>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</si>
  <si>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</si>
  <si>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</si>
  <si>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</si>
  <si>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</si>
  <si>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</si>
  <si>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</si>
  <si>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</si>
  <si>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</si>
  <si>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</si>
  <si>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</si>
  <si>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</si>
  <si>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</si>
  <si>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</si>
  <si>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</si>
  <si>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</si>
  <si>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</si>
  <si>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</si>
  <si>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</si>
  <si>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</si>
  <si>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</si>
  <si>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</si>
  <si>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</si>
  <si>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</si>
  <si>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</si>
  <si>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</si>
  <si>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</si>
  <si>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</si>
  <si>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</si>
  <si>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</si>
  <si>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</si>
  <si>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</si>
  <si>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</si>
  <si>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</si>
  <si>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</si>
  <si>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</si>
  <si>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</si>
  <si>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</si>
  <si>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</si>
  <si>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</si>
  <si>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</si>
  <si>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</si>
  <si>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</si>
  <si>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</si>
  <si>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</si>
  <si>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</si>
  <si>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</si>
  <si>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</si>
  <si>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</si>
  <si>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</si>
  <si>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</si>
  <si>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</si>
  <si>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</si>
  <si>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</si>
  <si>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</si>
  <si>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</si>
  <si>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</si>
  <si>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</si>
  <si>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</si>
  <si>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</si>
  <si>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</si>
  <si>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</si>
  <si>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</si>
  <si>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</si>
  <si>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</si>
  <si>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</si>
  <si>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</si>
  <si>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</si>
  <si>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</si>
  <si>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</si>
  <si>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</si>
  <si>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</si>
  <si>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</si>
  <si>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</si>
  <si>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</si>
  <si>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</si>
  <si>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</si>
  <si>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</si>
  <si>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</si>
  <si>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</si>
  <si>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</si>
  <si>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</si>
  <si>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</si>
  <si>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</si>
  <si>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</si>
  <si>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</si>
  <si>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</si>
  <si>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</si>
  <si>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</si>
  <si>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</si>
  <si>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</si>
  <si>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</si>
  <si>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</si>
  <si>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</si>
  <si>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</si>
  <si>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</si>
  <si>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</si>
  <si>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</si>
  <si>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</si>
  <si>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</si>
  <si>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</si>
  <si>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</si>
  <si>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</si>
  <si>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Матеріально-відповідальна особа, Найменування</t>
  </si>
  <si>
    <t>202ЦДБСК</t>
  </si>
  <si>
    <t>^</t>
  </si>
  <si>
    <t>шт.</t>
  </si>
  <si>
    <t>699,82</t>
  </si>
  <si>
    <t>1136,05</t>
  </si>
  <si>
    <t>381,97</t>
  </si>
  <si>
    <t>фл</t>
  </si>
  <si>
    <t>12317,11</t>
  </si>
  <si>
    <t>61,79</t>
  </si>
  <si>
    <t>1571,49</t>
  </si>
  <si>
    <t>148,85</t>
  </si>
  <si>
    <t>43,25</t>
  </si>
  <si>
    <t>106,44</t>
  </si>
  <si>
    <t>флак,</t>
  </si>
  <si>
    <t>573,75</t>
  </si>
  <si>
    <t>1259,05</t>
  </si>
  <si>
    <t>шпр</t>
  </si>
  <si>
    <t>654,64</t>
  </si>
  <si>
    <t>доз</t>
  </si>
  <si>
    <t>121,30</t>
  </si>
  <si>
    <t>30,89</t>
  </si>
  <si>
    <t>177,80</t>
  </si>
  <si>
    <t>капс</t>
  </si>
  <si>
    <t>15,71</t>
  </si>
  <si>
    <t>5,19</t>
  </si>
  <si>
    <t>5,45</t>
  </si>
  <si>
    <t>8,21</t>
  </si>
  <si>
    <t>8,62</t>
  </si>
  <si>
    <t>16,56</t>
  </si>
  <si>
    <t>5,74</t>
  </si>
  <si>
    <t>9,09</t>
  </si>
  <si>
    <t>2032,02</t>
  </si>
  <si>
    <t>3229,74</t>
  </si>
  <si>
    <t>упак</t>
  </si>
  <si>
    <t>154,19</t>
  </si>
  <si>
    <t>11,57</t>
  </si>
  <si>
    <t>1319,70</t>
  </si>
  <si>
    <t>873,20</t>
  </si>
  <si>
    <t>75,13</t>
  </si>
  <si>
    <t>шпр-ручка</t>
  </si>
  <si>
    <t>998,39</t>
  </si>
  <si>
    <t>940,30</t>
  </si>
  <si>
    <t>959,16</t>
  </si>
  <si>
    <t>450,17</t>
  </si>
  <si>
    <t>1159,34</t>
  </si>
  <si>
    <t>1030,99</t>
  </si>
  <si>
    <t>1216,76</t>
  </si>
  <si>
    <t>3,47</t>
  </si>
  <si>
    <t>2,99</t>
  </si>
  <si>
    <t>набір</t>
  </si>
  <si>
    <t>411408,26</t>
  </si>
  <si>
    <t>273,56</t>
  </si>
  <si>
    <t>12,92</t>
  </si>
  <si>
    <t>523,11</t>
  </si>
  <si>
    <t>492,67</t>
  </si>
  <si>
    <t>7273,94</t>
  </si>
  <si>
    <t>1227,30</t>
  </si>
  <si>
    <t>12,82</t>
  </si>
  <si>
    <t>56,96</t>
  </si>
  <si>
    <t>5,97</t>
  </si>
  <si>
    <t>6,27</t>
  </si>
  <si>
    <t>12,21</t>
  </si>
  <si>
    <t>54,28</t>
  </si>
  <si>
    <t>2,10</t>
  </si>
  <si>
    <t>211,20</t>
  </si>
  <si>
    <t>Черкаська обласна лікарня</t>
  </si>
  <si>
    <t>Залишок
на 22.02.2019</t>
  </si>
  <si>
    <t xml:space="preserve">
SURGICEL 10*20см  матеріал гемостатичний хірургічний що розсмоктується (12 штук в упаковці)( №54 від 12.02.19р.) </t>
  </si>
  <si>
    <t xml:space="preserve">
SURGICEL 2,5*5,1 см  матеріал гемостатичний хірургічний що розсмоктується (12 штук в упаковці)( №54 від 12.02.19р.) </t>
  </si>
  <si>
    <t xml:space="preserve">
SURGICEL 5*7.5см  матеріал гемостатичний хірургічний що розсмоктується (12 штук в упаковці)( №54 від 12.02.19р.) </t>
  </si>
  <si>
    <t xml:space="preserve">
Актилізе по 50мл №416 від 29.08.18р. </t>
  </si>
  <si>
    <t xml:space="preserve">
Ангіографічна  голка №642 від 20.12.2018р. </t>
  </si>
  <si>
    <t xml:space="preserve">
Антитоксин проти змііної отрути  10мл ( №737 від 04.06.18р) </t>
  </si>
  <si>
    <t xml:space="preserve">
Арікстра 2,5 мг/0,5МЛ №10 (б/н від  05.11.2018р.) </t>
  </si>
  <si>
    <t xml:space="preserve">
Атравматичний шовний матеріал розм USP 6/0,дві колючі голки 13мм,3/8 кола,довжина 60см,синя( №53 від12.02.02019р.) </t>
  </si>
  <si>
    <t xml:space="preserve">
Атравматичний шовний матеріал розм USP 7/0,дві колючі голки 8-9мм,3/8 кола,довжина 60см,синя( №53 від12.02.02019р.) </t>
  </si>
  <si>
    <t xml:space="preserve">
Бетаферон ліз.пор.д/ін по0,3мг(9,6млн МО)з розч. №рс-42 від 19.02.18р. </t>
  </si>
  <si>
    <t xml:space="preserve">
Бетфер-1а ПЛЮС, роз..д/ін по (6млн.МО) № РС-58 від 08.01.19 </t>
  </si>
  <si>
    <t xml:space="preserve">
Бетфер-1а роз..д/ін по (12млн.МО) № РС-58 від 08.01.2019 </t>
  </si>
  <si>
    <t xml:space="preserve">
Вімізин 5 мл </t>
  </si>
  <si>
    <t xml:space="preserve">
Вакцина Пріорікс 0,5мл 1 доза </t>
  </si>
  <si>
    <t xml:space="preserve">
Голка аиравматична 12 кола колюча 16 мм двоголкова , з ниткою хірургічною,що не розсм.90 см USP 4/0(МІ,5)(№55 від 12.02.2019р.) </t>
  </si>
  <si>
    <t xml:space="preserve">
Голка аиравматична 12 кола колюча 16 мм двоголкова , з ниткою хірургічною,що не розсм.90 см USP 5/0(МІ)(№55 від 12.02.2019р.) </t>
  </si>
  <si>
    <t xml:space="preserve">
ДІАНІЛ ПД 4 з вмістом глюкози 1,36% М/ОБ/13,6мг/мл/ розчин для перитонеального діалізу по 2000 мл розчину у мішку "Твін  Бег" (№к-10098 від 23.01.2019р.) </t>
  </si>
  <si>
    <t xml:space="preserve">
ДІАНІЛ ПД 4 з вмістом глюкози 1,36% М/ОБ/13,6мг/мл/ розчин для перитонеального діалізу по 2000 мл розчину у мішку "Твін  Бег" (№к-10099 від 23.01.2019р.) </t>
  </si>
  <si>
    <t xml:space="preserve">
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</si>
  <si>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
ДІАНІЛ ПД 4 з вмістом глюкози 1,36% М/ОБ/13,6мг/мл/ розчин для перитонеального діалізу по 2000 мл розчину у мішку "Твін  Бег" (№к-10465від 19.02.19  23.01.2019р.) </t>
  </si>
  <si>
    <t xml:space="preserve">
ДІАНІЛ ПД 4 з вмістом глюкози 1,36% М/ОБ/13,6мг/мл/ розчин для перитонеального діалізу по 2000 мл розчину у мішку "Твін  Бег" (№к-10467від 19.02.19  23.01.2019р.) </t>
  </si>
  <si>
    <t xml:space="preserve">
ДІАНІЛ ПД 4 з вмістом глюкози 1,36% М/ОБ/13,6мг/мл/ розчин для перитонеального діалізу по 2000 мл розчину у мішку "Твін  Бег" (№к-9013 від 26 .11.2018р.) </t>
  </si>
  <si>
    <t xml:space="preserve">
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</si>
  <si>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
Екворал  капсули по 100 мг( № ТР-182 01.10.18р.) </t>
  </si>
  <si>
    <t xml:space="preserve">
Екворал  капсули по 25 мг № П-4471 19.03.18р. </t>
  </si>
  <si>
    <t xml:space="preserve">
Екворал  капсули по 25 мг № ТР-21 10.04.18р. </t>
  </si>
  <si>
    <t xml:space="preserve">
Екворал  капсули по 50 мг № П-4471 19.03.18р. </t>
  </si>
  <si>
    <t xml:space="preserve">
Екворал  капсули по 50 мг № ТР-21 10.04.18р. </t>
  </si>
  <si>
    <t xml:space="preserve">
Екворал капсули м"які по 100 мг ,по 10капсул у блістері;по 5 блістерів у коробці  нак.№ТР-205 від 26.11.18 </t>
  </si>
  <si>
    <t xml:space="preserve">
Екворал капсули м"які по 25 мг,по 10капсул у блістері;по 5 блістерів** у коробці  нак.№ТР-205 від 26.11.18р </t>
  </si>
  <si>
    <t xml:space="preserve">
Екворал капсули м"які по 50 мг ,по 10капсул у блістері;по 5 блістерів*/ у коробці  нак.№ТР-205 від 26.11.18р </t>
  </si>
  <si>
    <t xml:space="preserve">
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</si>
  <si>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 xml:space="preserve">
Катетер провідниковий Chaperon 6F BUR/VTR  №83 від 20.02.19р. </t>
  </si>
  <si>
    <t xml:space="preserve">
Катетер провідниковий Chaperon 6F MP2/SIM  №83 від 20.02.19р. </t>
  </si>
  <si>
    <t xml:space="preserve">
Катетер провідниковий Chaperon 6F MP2/VTR  №83 від 20.02.19р. </t>
  </si>
  <si>
    <t xml:space="preserve">
Клексан 300  по 10 000 анти-Ха Мо/мл №1 (№б/н від 16.08.18р) </t>
  </si>
  <si>
    <t xml:space="preserve">
Ковпачок роз"єднувальний дезінфікуючий MiniCap №10103 від 23.01.19 </t>
  </si>
  <si>
    <t xml:space="preserve">
Ковпачок роз"єднувальний дезінфікуючий MiniCap ном.ВЕРС4466 нак.№ К-10465 від 19.02.19 </t>
  </si>
  <si>
    <t xml:space="preserve">
Комплект для коронарографії для трансрадіального доступу,який включає:два катетери ангіографічних,один провідник ангографічний,один інтродюсер №85 від 20.02.19р. </t>
  </si>
  <si>
    <t xml:space="preserve">
Комплект трубок підвищеної міцності для перитонеального діалізу з гвинтовими затискачами </t>
  </si>
  <si>
    <t xml:space="preserve">
Контейнер для крові потрійний 450/400/400 </t>
  </si>
  <si>
    <t xml:space="preserve">
Копаксон  40мг/мл по 1мл  шприці (№рс-79  від 11.02.19) </t>
  </si>
  <si>
    <t xml:space="preserve">
Копаксон  40мг/мл по 1мл  шприці(№рс-34 від 08.01.19*) </t>
  </si>
  <si>
    <t xml:space="preserve">
Копаксон  40мг/мл по 1мл  шприці(№рс-58 від 08.01.19*) </t>
  </si>
  <si>
    <t xml:space="preserve">
Копаксон  40мг/мл по 1мл  шприці(№рс-65 від 12.03.18) </t>
  </si>
  <si>
    <t xml:space="preserve">
Копаксон-Тева  20мг/мл по 1мл  шприці (№ РС-58 від 08.01.2019р) </t>
  </si>
  <si>
    <t xml:space="preserve">
Мікофенолова кислота по180мг по 120 табл.у флаконах (№ П-6686 від 03 07 2018 р.) </t>
  </si>
  <si>
    <t xml:space="preserve">
Мікофенолова кислота по180мг по 120 табл.у флаконах (№ ТР-27 від 04 02 2019 р.) </t>
  </si>
  <si>
    <t xml:space="preserve">
Мікофенолова кислота по180мг по 120 табл.у флаконах (№ Тр-156 від 13 08 2018 р.) </t>
  </si>
  <si>
    <t xml:space="preserve">
Міфенакс /*капсули тверді по *250мг. по 10 капсул у блістері №ТР-205 від 26.11.18 </t>
  </si>
  <si>
    <t xml:space="preserve">
Міфенакс капсули тверді по 250мг. по 10 капсул у блістері н.№1823 від 03.07.17 </t>
  </si>
  <si>
    <t xml:space="preserve">
Нейростимулююча система для первинної операції для глибинної стимуляції мозку (№к-9166 від 05.12.2018р.) </t>
  </si>
  <si>
    <t xml:space="preserve">
Панзінорм 10000  по 7 апсул у блістері,по 12 блістерів у коробці </t>
  </si>
  <si>
    <t xml:space="preserve">
Плавікс №415 від 29.08.2018р. </t>
  </si>
  <si>
    <t xml:space="preserve">
Солу-Медрол по 1000 мг 1фл  № 18 від 08.01.19 </t>
  </si>
  <si>
    <t xml:space="preserve">
Солу-Медрол по 1000 мг 1фл  н.№РС-113 від 30.07.18 </t>
  </si>
  <si>
    <t xml:space="preserve">
Спіраль для емболізації  Axium 3D кат.номер QC-3-6-3D №84 від 20.02.2019р. </t>
  </si>
  <si>
    <t xml:space="preserve">
Спіраль для емболізації  Axium 3D кат.номер QC-4-10-3D №84 від 20.02.2019р. </t>
  </si>
  <si>
    <t xml:space="preserve">
Спіраль для емболізації  Axium 3D кат.номер QC-5-15-3D №84 від 20.02.2019р. </t>
  </si>
  <si>
    <t xml:space="preserve">
Спіраль для емболізації  Axium 3D кат.номер QC-6-20-3D №84 від 20.02.2019р. </t>
  </si>
  <si>
    <t xml:space="preserve">
Спіраль для емболізації  Axium 3D кат.номер QC-7-20-3D №84 від 20.02.2019р. </t>
  </si>
  <si>
    <t xml:space="preserve">
Спіраль для емболізації  Axium 3D кат.номер QC-8-30-3D №84 від 20.02.2019р. </t>
  </si>
  <si>
    <t xml:space="preserve">
Спіраль для емболізації  Axium Helix кат.номер QC-5-15-Helix №84 від 20.02.2019р. </t>
  </si>
  <si>
    <t xml:space="preserve">
Спіраль для емболізації  Axium Helix кат.номер QC-6-20-Helix №84 від 20.02.2019р. </t>
  </si>
  <si>
    <t xml:space="preserve">
Спіраль для емболізації  Axium Helix кат.номер QC-7-20-Helix №84 від 20.02.2019р. </t>
  </si>
  <si>
    <t xml:space="preserve">
Спіраль для емболізації  Axium Helix кат.номер QC-8-30-Helix №84 від 20.02.2019р. </t>
  </si>
  <si>
    <t xml:space="preserve">
Спіраль для емболізації  Axium Helix кат.номер QC-9-30-Helix №84 від 20.02.2019р. </t>
  </si>
  <si>
    <t xml:space="preserve">
Спіраль для емболізації  Axium Prime Bare Helix Exta Soft кат.номер АРВ-2-4-HX-ES  №84 від 20.02.2019р. </t>
  </si>
  <si>
    <t xml:space="preserve">
Спіраль для емболізації  Axium Prime Bare Helix Exta Soft кат.номер АРВ-3-10-HX-ES  №84 від 20.02.2019р. </t>
  </si>
  <si>
    <t xml:space="preserve">
Спіраль для емболізації  Axium Prime Bare Helix,кат.номер АРВ-4-10-HX-SS  №84 від 20.02.2019р. </t>
  </si>
  <si>
    <t xml:space="preserve">
Спіраль для емболізації  Axium Prime Bare Helix,кат.номер АРВ-6-20-HX-SS  №84 від 20.02.2019р. </t>
  </si>
  <si>
    <t xml:space="preserve">
Стрептокіназа №417 від 29.08.18 </t>
  </si>
  <si>
    <t xml:space="preserve">
Такпан капсули  1 мг №60 (№ТР-130 від 09.07.2018р.) </t>
  </si>
  <si>
    <t xml:space="preserve">
Такпан капсули  5 мг №60 (№ТР-130 від 09.07.2018р.) </t>
  </si>
  <si>
    <t xml:space="preserve">
Такпан капсули 0,5 мг №60 (№П- 7112 від 30.07.2018р.) </t>
  </si>
  <si>
    <t xml:space="preserve">
Такпан капсули 0,5 мг №60 (№ТР-130 від 09.07.2018р.) </t>
  </si>
  <si>
    <t xml:space="preserve">
Такпан капсули 1мг №60 (№П- 7112 від 30.07.2018р.) </t>
  </si>
  <si>
    <t xml:space="preserve">
Такпан капсули 5мг №60 (№П- 7112 від 30.07.2018р.) </t>
  </si>
  <si>
    <t xml:space="preserve">
Тест смужки "Акку-Чек Перформа 50шт (№ к-9165  05.12.2018р.) </t>
  </si>
  <si>
    <t xml:space="preserve">
Тест смужки для визначення глюкози для індівідуального глюкометру.№К-9827 від 16.01.19 </t>
  </si>
  <si>
    <t xml:space="preserve">
Томогексол р-н для ін.350мг/йоду мл. по 50мл.№417 від  29 08  2018р. 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</si>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</sst>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showGridLines="0" tabSelected="1" zoomScaleNormal="100" workbookViewId="0">
      <selection activeCell="A8" sqref="A8"/>
    </sheetView>
  </sheetViews>
  <sheetFormatPr defaultRowHeight="12.75" customHeight="1" x14ac:dyDescent="0.25"/>
  <cols>
    <col min="1" max="1" width="7.6640625" customWidth="1"/>
    <col min="2" max="2" width="41.66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>
      <c r="A1" s="94"/>
      <c r="B1" s="95"/>
      <c r="F1" s="11" t="s">
        <v>131</v>
      </c>
    </row>
    <row r="2" spans="1:16" s="10" customFormat="1" ht="12.9" customHeight="1" x14ac:dyDescent="0.25">
      <c r="A2" s="96"/>
      <c r="B2" s="96"/>
      <c r="E2" s="13"/>
      <c r="F2" s="8"/>
      <c r="G2" s="8"/>
    </row>
    <row r="3" spans="1:16" s="10" customFormat="1" ht="12.9" customHeight="1" x14ac:dyDescent="0.25">
      <c r="A3" s="97"/>
      <c r="B3" s="97"/>
      <c r="E3" s="13"/>
      <c r="F3" s="8"/>
      <c r="G3" s="8"/>
    </row>
    <row r="4" spans="1:16" s="10" customFormat="1" ht="12.9" customHeight="1" x14ac:dyDescent="0.25">
      <c r="E4" s="13"/>
      <c r="F4" s="8"/>
      <c r="G4" s="8"/>
    </row>
    <row r="5" spans="1:16" s="10" customFormat="1" ht="12.9" customHeight="1" x14ac:dyDescent="0.25"/>
    <row r="6" spans="1:16" s="10" customFormat="1" ht="12.9" customHeight="1" x14ac:dyDescent="0.25">
      <c r="B6" s="14"/>
    </row>
    <row r="7" spans="1:16" s="10" customFormat="1" ht="12.9" customHeight="1" x14ac:dyDescent="0.25"/>
    <row r="8" spans="1:16" s="17" customFormat="1" ht="15.6" x14ac:dyDescent="0.3">
      <c r="A8" s="15" t="s">
        <v>441</v>
      </c>
      <c r="B8" s="16"/>
      <c r="C8" s="16"/>
      <c r="D8" s="16"/>
      <c r="E8" s="16"/>
      <c r="F8" s="16"/>
      <c r="G8" s="16"/>
    </row>
    <row r="9" spans="1:16" s="17" customFormat="1" ht="15.6" x14ac:dyDescent="0.3">
      <c r="A9" s="18" t="s">
        <v>358</v>
      </c>
      <c r="B9" s="18"/>
      <c r="C9" s="18"/>
      <c r="D9" s="18"/>
      <c r="E9" s="18"/>
      <c r="F9" s="18"/>
      <c r="G9" s="18"/>
    </row>
    <row r="10" spans="1:16" s="17" customFormat="1" ht="16.2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98" t="s">
        <v>139</v>
      </c>
      <c r="B11" s="88" t="s">
        <v>292</v>
      </c>
      <c r="C11" s="101" t="s">
        <v>141</v>
      </c>
      <c r="D11" s="88" t="s">
        <v>142</v>
      </c>
      <c r="E11" s="88" t="s">
        <v>359</v>
      </c>
      <c r="F11" s="88"/>
      <c r="G11" s="91" t="s">
        <v>146</v>
      </c>
    </row>
    <row r="12" spans="1:16" s="17" customFormat="1" ht="13.2" x14ac:dyDescent="0.25">
      <c r="A12" s="99"/>
      <c r="B12" s="89"/>
      <c r="C12" s="102"/>
      <c r="D12" s="89"/>
      <c r="E12" s="86" t="s">
        <v>147</v>
      </c>
      <c r="F12" s="86" t="s">
        <v>148</v>
      </c>
      <c r="G12" s="92"/>
    </row>
    <row r="13" spans="1:16" s="17" customFormat="1" ht="13.8" thickBot="1" x14ac:dyDescent="0.3">
      <c r="A13" s="100"/>
      <c r="B13" s="90"/>
      <c r="C13" s="103"/>
      <c r="D13" s="90"/>
      <c r="E13" s="87"/>
      <c r="F13" s="87"/>
      <c r="G13" s="93"/>
    </row>
    <row r="14" spans="1:16" s="24" customFormat="1" ht="15" customHeight="1" thickBot="1" x14ac:dyDescent="0.3">
      <c r="A14" s="85" t="s">
        <v>293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294</v>
      </c>
    </row>
    <row r="16" spans="1:16" s="26" customFormat="1" ht="52.8" x14ac:dyDescent="0.25">
      <c r="A16" s="70">
        <v>1</v>
      </c>
      <c r="B16" s="72" t="s">
        <v>360</v>
      </c>
      <c r="C16" s="73" t="s">
        <v>295</v>
      </c>
      <c r="D16" s="74" t="s">
        <v>296</v>
      </c>
      <c r="E16" s="75">
        <v>150</v>
      </c>
      <c r="F16" s="74">
        <v>104973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O19" si="0">E16</f>
        <v>150</v>
      </c>
      <c r="O16" s="25">
        <f t="shared" si="0"/>
        <v>104973</v>
      </c>
    </row>
    <row r="17" spans="1:15" s="26" customFormat="1" ht="52.8" x14ac:dyDescent="0.25">
      <c r="A17" s="70">
        <v>2</v>
      </c>
      <c r="B17" s="72" t="s">
        <v>361</v>
      </c>
      <c r="C17" s="73" t="s">
        <v>295</v>
      </c>
      <c r="D17" s="74" t="s">
        <v>297</v>
      </c>
      <c r="E17" s="75">
        <v>20</v>
      </c>
      <c r="F17" s="74">
        <v>22721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20</v>
      </c>
      <c r="O17" s="25">
        <f t="shared" si="0"/>
        <v>22721</v>
      </c>
    </row>
    <row r="18" spans="1:15" s="26" customFormat="1" ht="52.8" x14ac:dyDescent="0.25">
      <c r="A18" s="70">
        <v>3</v>
      </c>
      <c r="B18" s="72" t="s">
        <v>362</v>
      </c>
      <c r="C18" s="73" t="s">
        <v>295</v>
      </c>
      <c r="D18" s="74" t="s">
        <v>298</v>
      </c>
      <c r="E18" s="75">
        <v>248</v>
      </c>
      <c r="F18" s="74">
        <v>94728.56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248</v>
      </c>
      <c r="O18" s="25">
        <f t="shared" si="0"/>
        <v>94728.56</v>
      </c>
    </row>
    <row r="19" spans="1:15" s="26" customFormat="1" ht="26.4" x14ac:dyDescent="0.25">
      <c r="A19" s="70">
        <v>4</v>
      </c>
      <c r="B19" s="72" t="s">
        <v>363</v>
      </c>
      <c r="C19" s="73" t="s">
        <v>299</v>
      </c>
      <c r="D19" s="74" t="s">
        <v>300</v>
      </c>
      <c r="E19" s="75">
        <v>11</v>
      </c>
      <c r="F19" s="74">
        <v>135488.21000000002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11</v>
      </c>
      <c r="O19" s="25">
        <f t="shared" si="0"/>
        <v>135488.21000000002</v>
      </c>
    </row>
    <row r="20" spans="1:15" s="17" customFormat="1" ht="13.5" customHeight="1" thickBot="1" x14ac:dyDescent="0.3"/>
    <row r="21" spans="1:15" s="17" customFormat="1" ht="26.25" customHeight="1" x14ac:dyDescent="0.25">
      <c r="A21" s="98" t="s">
        <v>139</v>
      </c>
      <c r="B21" s="88" t="s">
        <v>292</v>
      </c>
      <c r="C21" s="101" t="s">
        <v>141</v>
      </c>
      <c r="D21" s="88" t="s">
        <v>142</v>
      </c>
      <c r="E21" s="88" t="s">
        <v>359</v>
      </c>
      <c r="F21" s="88"/>
      <c r="G21" s="91" t="s">
        <v>146</v>
      </c>
    </row>
    <row r="22" spans="1:15" s="17" customFormat="1" ht="12.75" customHeight="1" x14ac:dyDescent="0.25">
      <c r="A22" s="99"/>
      <c r="B22" s="89"/>
      <c r="C22" s="102"/>
      <c r="D22" s="89"/>
      <c r="E22" s="86" t="s">
        <v>147</v>
      </c>
      <c r="F22" s="86" t="s">
        <v>148</v>
      </c>
      <c r="G22" s="92"/>
    </row>
    <row r="23" spans="1:15" s="17" customFormat="1" ht="13.5" customHeight="1" thickBot="1" x14ac:dyDescent="0.3">
      <c r="A23" s="100"/>
      <c r="B23" s="90"/>
      <c r="C23" s="103"/>
      <c r="D23" s="90"/>
      <c r="E23" s="87"/>
      <c r="F23" s="87"/>
      <c r="G23" s="93"/>
    </row>
    <row r="24" spans="1:15" s="26" customFormat="1" ht="26.4" x14ac:dyDescent="0.25">
      <c r="A24" s="70">
        <v>5</v>
      </c>
      <c r="B24" s="72" t="s">
        <v>364</v>
      </c>
      <c r="C24" s="73" t="s">
        <v>295</v>
      </c>
      <c r="D24" s="74" t="s">
        <v>301</v>
      </c>
      <c r="E24" s="75">
        <v>200</v>
      </c>
      <c r="F24" s="74">
        <v>12358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ref="N24:O31" si="1">E24</f>
        <v>200</v>
      </c>
      <c r="O24" s="25">
        <f t="shared" si="1"/>
        <v>12358</v>
      </c>
    </row>
    <row r="25" spans="1:15" s="26" customFormat="1" ht="39.6" x14ac:dyDescent="0.25">
      <c r="A25" s="70">
        <v>6</v>
      </c>
      <c r="B25" s="72" t="s">
        <v>365</v>
      </c>
      <c r="C25" s="73" t="s">
        <v>299</v>
      </c>
      <c r="D25" s="74" t="s">
        <v>302</v>
      </c>
      <c r="E25" s="75">
        <v>41</v>
      </c>
      <c r="F25" s="74">
        <v>64431.090000000004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41</v>
      </c>
      <c r="O25" s="25">
        <f t="shared" si="1"/>
        <v>64431.090000000004</v>
      </c>
    </row>
    <row r="26" spans="1:15" s="26" customFormat="1" ht="39.6" x14ac:dyDescent="0.25">
      <c r="A26" s="70">
        <v>7</v>
      </c>
      <c r="B26" s="72" t="s">
        <v>366</v>
      </c>
      <c r="C26" s="73" t="s">
        <v>295</v>
      </c>
      <c r="D26" s="74" t="s">
        <v>303</v>
      </c>
      <c r="E26" s="75">
        <v>60</v>
      </c>
      <c r="F26" s="74">
        <v>8931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60</v>
      </c>
      <c r="O26" s="25">
        <f t="shared" si="1"/>
        <v>8931</v>
      </c>
    </row>
    <row r="27" spans="1:15" s="26" customFormat="1" ht="52.8" x14ac:dyDescent="0.25">
      <c r="A27" s="70">
        <v>8</v>
      </c>
      <c r="B27" s="72" t="s">
        <v>367</v>
      </c>
      <c r="C27" s="73" t="s">
        <v>295</v>
      </c>
      <c r="D27" s="74" t="s">
        <v>304</v>
      </c>
      <c r="E27" s="75">
        <v>50</v>
      </c>
      <c r="F27" s="74">
        <v>2162.5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50</v>
      </c>
      <c r="O27" s="25">
        <f t="shared" si="1"/>
        <v>2162.5</v>
      </c>
    </row>
    <row r="28" spans="1:15" s="26" customFormat="1" ht="52.8" x14ac:dyDescent="0.25">
      <c r="A28" s="70">
        <v>9</v>
      </c>
      <c r="B28" s="72" t="s">
        <v>368</v>
      </c>
      <c r="C28" s="73" t="s">
        <v>295</v>
      </c>
      <c r="D28" s="74" t="s">
        <v>305</v>
      </c>
      <c r="E28" s="75">
        <v>20</v>
      </c>
      <c r="F28" s="74">
        <v>2128.8000000000002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20</v>
      </c>
      <c r="O28" s="25">
        <f t="shared" si="1"/>
        <v>2128.8000000000002</v>
      </c>
    </row>
    <row r="29" spans="1:15" s="26" customFormat="1" ht="39.6" x14ac:dyDescent="0.25">
      <c r="A29" s="70">
        <v>10</v>
      </c>
      <c r="B29" s="72" t="s">
        <v>369</v>
      </c>
      <c r="C29" s="73" t="s">
        <v>306</v>
      </c>
      <c r="D29" s="74" t="s">
        <v>307</v>
      </c>
      <c r="E29" s="75">
        <v>45</v>
      </c>
      <c r="F29" s="74">
        <v>25818.690000000002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45</v>
      </c>
      <c r="O29" s="25">
        <f t="shared" si="1"/>
        <v>25818.690000000002</v>
      </c>
    </row>
    <row r="30" spans="1:15" s="26" customFormat="1" ht="39.6" x14ac:dyDescent="0.25">
      <c r="A30" s="70">
        <v>11</v>
      </c>
      <c r="B30" s="72" t="s">
        <v>370</v>
      </c>
      <c r="C30" s="73" t="s">
        <v>306</v>
      </c>
      <c r="D30" s="74" t="s">
        <v>308</v>
      </c>
      <c r="E30" s="75">
        <v>206</v>
      </c>
      <c r="F30" s="74">
        <v>259364.30000000002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206</v>
      </c>
      <c r="O30" s="25">
        <f t="shared" si="1"/>
        <v>259364.30000000002</v>
      </c>
    </row>
    <row r="31" spans="1:15" s="26" customFormat="1" ht="39.6" x14ac:dyDescent="0.25">
      <c r="A31" s="70">
        <v>12</v>
      </c>
      <c r="B31" s="72" t="s">
        <v>371</v>
      </c>
      <c r="C31" s="73" t="s">
        <v>309</v>
      </c>
      <c r="D31" s="74" t="s">
        <v>310</v>
      </c>
      <c r="E31" s="75">
        <v>205</v>
      </c>
      <c r="F31" s="74">
        <v>134200.16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1"/>
        <v>205</v>
      </c>
      <c r="O31" s="25">
        <f t="shared" si="1"/>
        <v>134200.16</v>
      </c>
    </row>
    <row r="32" spans="1:15" s="17" customFormat="1" ht="13.5" customHeight="1" thickBot="1" x14ac:dyDescent="0.3"/>
    <row r="33" spans="1:15" s="17" customFormat="1" ht="26.25" customHeight="1" x14ac:dyDescent="0.25">
      <c r="A33" s="98" t="s">
        <v>139</v>
      </c>
      <c r="B33" s="88" t="s">
        <v>292</v>
      </c>
      <c r="C33" s="101" t="s">
        <v>141</v>
      </c>
      <c r="D33" s="88" t="s">
        <v>142</v>
      </c>
      <c r="E33" s="88" t="s">
        <v>359</v>
      </c>
      <c r="F33" s="88"/>
      <c r="G33" s="91" t="s">
        <v>146</v>
      </c>
    </row>
    <row r="34" spans="1:15" s="17" customFormat="1" ht="12.75" customHeight="1" x14ac:dyDescent="0.25">
      <c r="A34" s="99"/>
      <c r="B34" s="89"/>
      <c r="C34" s="102"/>
      <c r="D34" s="89"/>
      <c r="E34" s="86" t="s">
        <v>147</v>
      </c>
      <c r="F34" s="86" t="s">
        <v>148</v>
      </c>
      <c r="G34" s="92"/>
    </row>
    <row r="35" spans="1:15" s="17" customFormat="1" ht="13.5" customHeight="1" thickBot="1" x14ac:dyDescent="0.3">
      <c r="A35" s="100"/>
      <c r="B35" s="90"/>
      <c r="C35" s="103"/>
      <c r="D35" s="90"/>
      <c r="E35" s="87"/>
      <c r="F35" s="87"/>
      <c r="G35" s="93"/>
    </row>
    <row r="36" spans="1:15" s="26" customFormat="1" ht="26.4" x14ac:dyDescent="0.25">
      <c r="A36" s="70">
        <v>13</v>
      </c>
      <c r="B36" s="72" t="s">
        <v>372</v>
      </c>
      <c r="C36" s="73" t="s">
        <v>299</v>
      </c>
      <c r="D36" s="74">
        <v>24915</v>
      </c>
      <c r="E36" s="75">
        <v>176</v>
      </c>
      <c r="F36" s="74">
        <v>4385040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ref="N36:O40" si="2">E36</f>
        <v>176</v>
      </c>
      <c r="O36" s="25">
        <f t="shared" si="2"/>
        <v>4385040</v>
      </c>
    </row>
    <row r="37" spans="1:15" s="26" customFormat="1" ht="26.4" x14ac:dyDescent="0.25">
      <c r="A37" s="70">
        <v>14</v>
      </c>
      <c r="B37" s="72" t="s">
        <v>373</v>
      </c>
      <c r="C37" s="73" t="s">
        <v>311</v>
      </c>
      <c r="D37" s="74" t="s">
        <v>312</v>
      </c>
      <c r="E37" s="75">
        <v>10</v>
      </c>
      <c r="F37" s="74">
        <v>1212.95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2"/>
        <v>10</v>
      </c>
      <c r="O37" s="25">
        <f t="shared" si="2"/>
        <v>1212.95</v>
      </c>
    </row>
    <row r="38" spans="1:15" s="26" customFormat="1" ht="66" x14ac:dyDescent="0.25">
      <c r="A38" s="70">
        <v>15</v>
      </c>
      <c r="B38" s="72" t="s">
        <v>374</v>
      </c>
      <c r="C38" s="73" t="s">
        <v>295</v>
      </c>
      <c r="D38" s="74" t="s">
        <v>313</v>
      </c>
      <c r="E38" s="75">
        <v>20</v>
      </c>
      <c r="F38" s="74">
        <v>617.80000000000007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2"/>
        <v>20</v>
      </c>
      <c r="O38" s="25">
        <f t="shared" si="2"/>
        <v>617.80000000000007</v>
      </c>
    </row>
    <row r="39" spans="1:15" s="26" customFormat="1" ht="66" x14ac:dyDescent="0.25">
      <c r="A39" s="70">
        <v>16</v>
      </c>
      <c r="B39" s="72" t="s">
        <v>375</v>
      </c>
      <c r="C39" s="73" t="s">
        <v>295</v>
      </c>
      <c r="D39" s="74" t="s">
        <v>313</v>
      </c>
      <c r="E39" s="75">
        <v>50</v>
      </c>
      <c r="F39" s="74">
        <v>1544.5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2"/>
        <v>50</v>
      </c>
      <c r="O39" s="25">
        <f t="shared" si="2"/>
        <v>1544.5</v>
      </c>
    </row>
    <row r="40" spans="1:15" s="26" customFormat="1" ht="66" x14ac:dyDescent="0.25">
      <c r="A40" s="70">
        <v>17</v>
      </c>
      <c r="B40" s="72" t="s">
        <v>376</v>
      </c>
      <c r="C40" s="73" t="s">
        <v>295</v>
      </c>
      <c r="D40" s="74" t="s">
        <v>314</v>
      </c>
      <c r="E40" s="75">
        <v>30</v>
      </c>
      <c r="F40" s="74">
        <v>5334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2"/>
        <v>30</v>
      </c>
      <c r="O40" s="25">
        <f t="shared" si="2"/>
        <v>5334</v>
      </c>
    </row>
    <row r="41" spans="1:15" s="17" customFormat="1" ht="13.5" customHeight="1" thickBot="1" x14ac:dyDescent="0.3"/>
    <row r="42" spans="1:15" s="17" customFormat="1" ht="26.25" customHeight="1" x14ac:dyDescent="0.25">
      <c r="A42" s="98" t="s">
        <v>139</v>
      </c>
      <c r="B42" s="88" t="s">
        <v>292</v>
      </c>
      <c r="C42" s="101" t="s">
        <v>141</v>
      </c>
      <c r="D42" s="88" t="s">
        <v>142</v>
      </c>
      <c r="E42" s="88" t="s">
        <v>359</v>
      </c>
      <c r="F42" s="88"/>
      <c r="G42" s="91" t="s">
        <v>146</v>
      </c>
    </row>
    <row r="43" spans="1:15" s="17" customFormat="1" ht="12.75" customHeight="1" x14ac:dyDescent="0.25">
      <c r="A43" s="99"/>
      <c r="B43" s="89"/>
      <c r="C43" s="102"/>
      <c r="D43" s="89"/>
      <c r="E43" s="86" t="s">
        <v>147</v>
      </c>
      <c r="F43" s="86" t="s">
        <v>148</v>
      </c>
      <c r="G43" s="92"/>
    </row>
    <row r="44" spans="1:15" s="17" customFormat="1" ht="13.5" customHeight="1" thickBot="1" x14ac:dyDescent="0.3">
      <c r="A44" s="100"/>
      <c r="B44" s="90"/>
      <c r="C44" s="103"/>
      <c r="D44" s="90"/>
      <c r="E44" s="87"/>
      <c r="F44" s="87"/>
      <c r="G44" s="93"/>
    </row>
    <row r="45" spans="1:15" s="26" customFormat="1" ht="66" x14ac:dyDescent="0.25">
      <c r="A45" s="70">
        <v>18</v>
      </c>
      <c r="B45" s="72" t="s">
        <v>377</v>
      </c>
      <c r="C45" s="73" t="s">
        <v>295</v>
      </c>
      <c r="D45" s="74" t="s">
        <v>314</v>
      </c>
      <c r="E45" s="75">
        <v>85</v>
      </c>
      <c r="F45" s="74">
        <v>15113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ref="N45:O47" si="3">E45</f>
        <v>85</v>
      </c>
      <c r="O45" s="25">
        <f t="shared" si="3"/>
        <v>15113</v>
      </c>
    </row>
    <row r="46" spans="1:15" s="26" customFormat="1" ht="66" x14ac:dyDescent="0.25">
      <c r="A46" s="70">
        <v>19</v>
      </c>
      <c r="B46" s="72" t="s">
        <v>378</v>
      </c>
      <c r="C46" s="73" t="s">
        <v>295</v>
      </c>
      <c r="D46" s="74" t="s">
        <v>314</v>
      </c>
      <c r="E46" s="75">
        <v>250</v>
      </c>
      <c r="F46" s="74">
        <v>44450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250</v>
      </c>
      <c r="O46" s="25">
        <f t="shared" si="3"/>
        <v>44450</v>
      </c>
    </row>
    <row r="47" spans="1:15" s="26" customFormat="1" ht="66" x14ac:dyDescent="0.25">
      <c r="A47" s="70">
        <v>20</v>
      </c>
      <c r="B47" s="72" t="s">
        <v>379</v>
      </c>
      <c r="C47" s="73" t="s">
        <v>295</v>
      </c>
      <c r="D47" s="74" t="s">
        <v>314</v>
      </c>
      <c r="E47" s="75">
        <v>325</v>
      </c>
      <c r="F47" s="74">
        <v>57785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325</v>
      </c>
      <c r="O47" s="25">
        <f t="shared" si="3"/>
        <v>57785</v>
      </c>
    </row>
    <row r="48" spans="1:15" s="17" customFormat="1" ht="13.5" customHeight="1" thickBot="1" x14ac:dyDescent="0.3"/>
    <row r="49" spans="1:15" s="17" customFormat="1" ht="26.25" customHeight="1" x14ac:dyDescent="0.25">
      <c r="A49" s="98" t="s">
        <v>139</v>
      </c>
      <c r="B49" s="88" t="s">
        <v>292</v>
      </c>
      <c r="C49" s="101" t="s">
        <v>141</v>
      </c>
      <c r="D49" s="88" t="s">
        <v>142</v>
      </c>
      <c r="E49" s="88" t="s">
        <v>359</v>
      </c>
      <c r="F49" s="88"/>
      <c r="G49" s="91" t="s">
        <v>146</v>
      </c>
    </row>
    <row r="50" spans="1:15" s="17" customFormat="1" ht="12.75" customHeight="1" x14ac:dyDescent="0.25">
      <c r="A50" s="99"/>
      <c r="B50" s="89"/>
      <c r="C50" s="102"/>
      <c r="D50" s="89"/>
      <c r="E50" s="86" t="s">
        <v>147</v>
      </c>
      <c r="F50" s="86" t="s">
        <v>148</v>
      </c>
      <c r="G50" s="92"/>
    </row>
    <row r="51" spans="1:15" s="17" customFormat="1" ht="13.5" customHeight="1" thickBot="1" x14ac:dyDescent="0.3">
      <c r="A51" s="100"/>
      <c r="B51" s="90"/>
      <c r="C51" s="103"/>
      <c r="D51" s="90"/>
      <c r="E51" s="87"/>
      <c r="F51" s="87"/>
      <c r="G51" s="93"/>
    </row>
    <row r="52" spans="1:15" s="26" customFormat="1" ht="66" x14ac:dyDescent="0.25">
      <c r="A52" s="70">
        <v>21</v>
      </c>
      <c r="B52" s="72" t="s">
        <v>380</v>
      </c>
      <c r="C52" s="73" t="s">
        <v>295</v>
      </c>
      <c r="D52" s="74" t="s">
        <v>314</v>
      </c>
      <c r="E52" s="75">
        <v>235</v>
      </c>
      <c r="F52" s="74">
        <v>41783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ref="N52:O56" si="4">E52</f>
        <v>235</v>
      </c>
      <c r="O52" s="25">
        <f t="shared" si="4"/>
        <v>41783</v>
      </c>
    </row>
    <row r="53" spans="1:15" s="26" customFormat="1" ht="66" x14ac:dyDescent="0.25">
      <c r="A53" s="70">
        <v>22</v>
      </c>
      <c r="B53" s="72" t="s">
        <v>381</v>
      </c>
      <c r="C53" s="73" t="s">
        <v>295</v>
      </c>
      <c r="D53" s="74" t="s">
        <v>314</v>
      </c>
      <c r="E53" s="75">
        <v>215</v>
      </c>
      <c r="F53" s="74">
        <v>38227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215</v>
      </c>
      <c r="O53" s="25">
        <f t="shared" si="4"/>
        <v>38227</v>
      </c>
    </row>
    <row r="54" spans="1:15" s="26" customFormat="1" ht="66" x14ac:dyDescent="0.25">
      <c r="A54" s="70">
        <v>23</v>
      </c>
      <c r="B54" s="72" t="s">
        <v>382</v>
      </c>
      <c r="C54" s="73" t="s">
        <v>295</v>
      </c>
      <c r="D54" s="74" t="s">
        <v>314</v>
      </c>
      <c r="E54" s="75">
        <v>425</v>
      </c>
      <c r="F54" s="74">
        <v>75565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425</v>
      </c>
      <c r="O54" s="25">
        <f t="shared" si="4"/>
        <v>75565</v>
      </c>
    </row>
    <row r="55" spans="1:15" s="26" customFormat="1" ht="39.6" x14ac:dyDescent="0.25">
      <c r="A55" s="70">
        <v>24</v>
      </c>
      <c r="B55" s="72" t="s">
        <v>383</v>
      </c>
      <c r="C55" s="73" t="s">
        <v>315</v>
      </c>
      <c r="D55" s="74" t="s">
        <v>316</v>
      </c>
      <c r="E55" s="75">
        <v>100</v>
      </c>
      <c r="F55" s="74">
        <v>1570.5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100</v>
      </c>
      <c r="O55" s="25">
        <f t="shared" si="4"/>
        <v>1570.5</v>
      </c>
    </row>
    <row r="56" spans="1:15" s="26" customFormat="1" ht="39.6" x14ac:dyDescent="0.25">
      <c r="A56" s="70">
        <v>25</v>
      </c>
      <c r="B56" s="72" t="s">
        <v>384</v>
      </c>
      <c r="C56" s="73" t="s">
        <v>315</v>
      </c>
      <c r="D56" s="74" t="s">
        <v>317</v>
      </c>
      <c r="E56" s="75">
        <v>300</v>
      </c>
      <c r="F56" s="74">
        <v>1556.64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300</v>
      </c>
      <c r="O56" s="25">
        <f t="shared" si="4"/>
        <v>1556.64</v>
      </c>
    </row>
    <row r="57" spans="1:15" s="17" customFormat="1" ht="13.5" customHeight="1" thickBot="1" x14ac:dyDescent="0.3"/>
    <row r="58" spans="1:15" s="17" customFormat="1" ht="26.25" customHeight="1" x14ac:dyDescent="0.25">
      <c r="A58" s="98" t="s">
        <v>139</v>
      </c>
      <c r="B58" s="88" t="s">
        <v>292</v>
      </c>
      <c r="C58" s="101" t="s">
        <v>141</v>
      </c>
      <c r="D58" s="88" t="s">
        <v>142</v>
      </c>
      <c r="E58" s="88" t="s">
        <v>359</v>
      </c>
      <c r="F58" s="88"/>
      <c r="G58" s="91" t="s">
        <v>146</v>
      </c>
    </row>
    <row r="59" spans="1:15" s="17" customFormat="1" ht="12.75" customHeight="1" x14ac:dyDescent="0.25">
      <c r="A59" s="99"/>
      <c r="B59" s="89"/>
      <c r="C59" s="102"/>
      <c r="D59" s="89"/>
      <c r="E59" s="86" t="s">
        <v>147</v>
      </c>
      <c r="F59" s="86" t="s">
        <v>148</v>
      </c>
      <c r="G59" s="92"/>
    </row>
    <row r="60" spans="1:15" s="17" customFormat="1" ht="13.5" customHeight="1" thickBot="1" x14ac:dyDescent="0.3">
      <c r="A60" s="100"/>
      <c r="B60" s="90"/>
      <c r="C60" s="103"/>
      <c r="D60" s="90"/>
      <c r="E60" s="87"/>
      <c r="F60" s="87"/>
      <c r="G60" s="93"/>
    </row>
    <row r="61" spans="1:15" s="26" customFormat="1" ht="26.4" x14ac:dyDescent="0.25">
      <c r="A61" s="70">
        <v>26</v>
      </c>
      <c r="B61" s="72" t="s">
        <v>385</v>
      </c>
      <c r="C61" s="73" t="s">
        <v>315</v>
      </c>
      <c r="D61" s="74" t="s">
        <v>318</v>
      </c>
      <c r="E61" s="75">
        <v>490</v>
      </c>
      <c r="F61" s="74">
        <v>2668.4500000000003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ref="N61:O66" si="5">E61</f>
        <v>490</v>
      </c>
      <c r="O61" s="25">
        <f t="shared" si="5"/>
        <v>2668.4500000000003</v>
      </c>
    </row>
    <row r="62" spans="1:15" s="26" customFormat="1" ht="39.6" x14ac:dyDescent="0.25">
      <c r="A62" s="70">
        <v>27</v>
      </c>
      <c r="B62" s="72" t="s">
        <v>386</v>
      </c>
      <c r="C62" s="73" t="s">
        <v>315</v>
      </c>
      <c r="D62" s="74" t="s">
        <v>319</v>
      </c>
      <c r="E62" s="75">
        <v>300</v>
      </c>
      <c r="F62" s="74">
        <v>2463.6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300</v>
      </c>
      <c r="O62" s="25">
        <f t="shared" si="5"/>
        <v>2463.6</v>
      </c>
    </row>
    <row r="63" spans="1:15" s="26" customFormat="1" ht="26.4" x14ac:dyDescent="0.25">
      <c r="A63" s="70">
        <v>28</v>
      </c>
      <c r="B63" s="72" t="s">
        <v>387</v>
      </c>
      <c r="C63" s="73" t="s">
        <v>315</v>
      </c>
      <c r="D63" s="74" t="s">
        <v>320</v>
      </c>
      <c r="E63" s="75">
        <v>634</v>
      </c>
      <c r="F63" s="74">
        <v>5464.3200000000006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634</v>
      </c>
      <c r="O63" s="25">
        <f t="shared" si="5"/>
        <v>5464.3200000000006</v>
      </c>
    </row>
    <row r="64" spans="1:15" s="26" customFormat="1" ht="52.8" x14ac:dyDescent="0.25">
      <c r="A64" s="70">
        <v>29</v>
      </c>
      <c r="B64" s="72" t="s">
        <v>388</v>
      </c>
      <c r="C64" s="73" t="s">
        <v>315</v>
      </c>
      <c r="D64" s="74" t="s">
        <v>321</v>
      </c>
      <c r="E64" s="75">
        <v>1400</v>
      </c>
      <c r="F64" s="74">
        <v>23189.89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1400</v>
      </c>
      <c r="O64" s="25">
        <f t="shared" si="5"/>
        <v>23189.89</v>
      </c>
    </row>
    <row r="65" spans="1:15" s="26" customFormat="1" ht="52.8" x14ac:dyDescent="0.25">
      <c r="A65" s="70">
        <v>30</v>
      </c>
      <c r="B65" s="72" t="s">
        <v>389</v>
      </c>
      <c r="C65" s="73" t="s">
        <v>315</v>
      </c>
      <c r="D65" s="74" t="s">
        <v>322</v>
      </c>
      <c r="E65" s="75">
        <v>8650</v>
      </c>
      <c r="F65" s="74">
        <v>49683.87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8650</v>
      </c>
      <c r="O65" s="25">
        <f t="shared" si="5"/>
        <v>49683.87</v>
      </c>
    </row>
    <row r="66" spans="1:15" s="26" customFormat="1" ht="52.8" x14ac:dyDescent="0.25">
      <c r="A66" s="70">
        <v>31</v>
      </c>
      <c r="B66" s="72" t="s">
        <v>390</v>
      </c>
      <c r="C66" s="73" t="s">
        <v>315</v>
      </c>
      <c r="D66" s="74" t="s">
        <v>323</v>
      </c>
      <c r="E66" s="75">
        <v>8800</v>
      </c>
      <c r="F66" s="74">
        <v>79993.760000000009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8800</v>
      </c>
      <c r="O66" s="25">
        <f t="shared" si="5"/>
        <v>79993.760000000009</v>
      </c>
    </row>
    <row r="67" spans="1:15" s="17" customFormat="1" ht="13.5" customHeight="1" thickBot="1" x14ac:dyDescent="0.3"/>
    <row r="68" spans="1:15" s="17" customFormat="1" ht="26.25" customHeight="1" x14ac:dyDescent="0.25">
      <c r="A68" s="98" t="s">
        <v>139</v>
      </c>
      <c r="B68" s="88" t="s">
        <v>292</v>
      </c>
      <c r="C68" s="101" t="s">
        <v>141</v>
      </c>
      <c r="D68" s="88" t="s">
        <v>142</v>
      </c>
      <c r="E68" s="88" t="s">
        <v>359</v>
      </c>
      <c r="F68" s="88"/>
      <c r="G68" s="91" t="s">
        <v>146</v>
      </c>
    </row>
    <row r="69" spans="1:15" s="17" customFormat="1" ht="12.75" customHeight="1" x14ac:dyDescent="0.25">
      <c r="A69" s="99"/>
      <c r="B69" s="89"/>
      <c r="C69" s="102"/>
      <c r="D69" s="89"/>
      <c r="E69" s="86" t="s">
        <v>147</v>
      </c>
      <c r="F69" s="86" t="s">
        <v>148</v>
      </c>
      <c r="G69" s="92"/>
    </row>
    <row r="70" spans="1:15" s="17" customFormat="1" ht="13.5" customHeight="1" thickBot="1" x14ac:dyDescent="0.3">
      <c r="A70" s="100"/>
      <c r="B70" s="90"/>
      <c r="C70" s="103"/>
      <c r="D70" s="90"/>
      <c r="E70" s="87"/>
      <c r="F70" s="87"/>
      <c r="G70" s="93"/>
    </row>
    <row r="71" spans="1:15" s="26" customFormat="1" ht="79.2" x14ac:dyDescent="0.25">
      <c r="A71" s="70">
        <v>32</v>
      </c>
      <c r="B71" s="72" t="s">
        <v>391</v>
      </c>
      <c r="C71" s="73" t="s">
        <v>295</v>
      </c>
      <c r="D71" s="74" t="s">
        <v>324</v>
      </c>
      <c r="E71" s="75">
        <v>1</v>
      </c>
      <c r="F71" s="74">
        <v>2032.0200000000002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ref="N71:O76" si="6">E71</f>
        <v>1</v>
      </c>
      <c r="O71" s="25">
        <f t="shared" si="6"/>
        <v>2032.0200000000002</v>
      </c>
    </row>
    <row r="72" spans="1:15" s="26" customFormat="1" ht="39.6" x14ac:dyDescent="0.25">
      <c r="A72" s="70">
        <v>33</v>
      </c>
      <c r="B72" s="72" t="s">
        <v>392</v>
      </c>
      <c r="C72" s="73" t="s">
        <v>295</v>
      </c>
      <c r="D72" s="74" t="s">
        <v>325</v>
      </c>
      <c r="E72" s="75">
        <v>1</v>
      </c>
      <c r="F72" s="74">
        <v>3229.7400000000002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1</v>
      </c>
      <c r="O72" s="25">
        <f t="shared" si="6"/>
        <v>3229.7400000000002</v>
      </c>
    </row>
    <row r="73" spans="1:15" s="26" customFormat="1" ht="39.6" x14ac:dyDescent="0.25">
      <c r="A73" s="70">
        <v>34</v>
      </c>
      <c r="B73" s="72" t="s">
        <v>393</v>
      </c>
      <c r="C73" s="73" t="s">
        <v>295</v>
      </c>
      <c r="D73" s="74" t="s">
        <v>325</v>
      </c>
      <c r="E73" s="75">
        <v>3</v>
      </c>
      <c r="F73" s="74">
        <v>9689.2200000000012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6"/>
        <v>3</v>
      </c>
      <c r="O73" s="25">
        <f t="shared" si="6"/>
        <v>9689.2200000000012</v>
      </c>
    </row>
    <row r="74" spans="1:15" s="26" customFormat="1" ht="39.6" x14ac:dyDescent="0.25">
      <c r="A74" s="70">
        <v>35</v>
      </c>
      <c r="B74" s="72" t="s">
        <v>394</v>
      </c>
      <c r="C74" s="73" t="s">
        <v>295</v>
      </c>
      <c r="D74" s="74" t="s">
        <v>325</v>
      </c>
      <c r="E74" s="75">
        <v>4</v>
      </c>
      <c r="F74" s="74">
        <v>12918.960000000001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6"/>
        <v>4</v>
      </c>
      <c r="O74" s="25">
        <f t="shared" si="6"/>
        <v>12918.960000000001</v>
      </c>
    </row>
    <row r="75" spans="1:15" s="26" customFormat="1" ht="39.6" x14ac:dyDescent="0.25">
      <c r="A75" s="70">
        <v>36</v>
      </c>
      <c r="B75" s="72" t="s">
        <v>395</v>
      </c>
      <c r="C75" s="73" t="s">
        <v>326</v>
      </c>
      <c r="D75" s="74" t="s">
        <v>327</v>
      </c>
      <c r="E75" s="75">
        <v>320</v>
      </c>
      <c r="F75" s="74">
        <v>49340.800000000003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6"/>
        <v>320</v>
      </c>
      <c r="O75" s="25">
        <f t="shared" si="6"/>
        <v>49340.800000000003</v>
      </c>
    </row>
    <row r="76" spans="1:15" s="26" customFormat="1" ht="39.6" x14ac:dyDescent="0.25">
      <c r="A76" s="70">
        <v>37</v>
      </c>
      <c r="B76" s="72" t="s">
        <v>396</v>
      </c>
      <c r="C76" s="73" t="s">
        <v>295</v>
      </c>
      <c r="D76" s="74" t="s">
        <v>328</v>
      </c>
      <c r="E76" s="75">
        <v>795</v>
      </c>
      <c r="F76" s="74">
        <v>9198.15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6"/>
        <v>795</v>
      </c>
      <c r="O76" s="25">
        <f t="shared" si="6"/>
        <v>9198.15</v>
      </c>
    </row>
    <row r="77" spans="1:15" s="17" customFormat="1" ht="13.5" customHeight="1" thickBot="1" x14ac:dyDescent="0.3"/>
    <row r="78" spans="1:15" s="17" customFormat="1" ht="26.25" customHeight="1" x14ac:dyDescent="0.25">
      <c r="A78" s="98" t="s">
        <v>139</v>
      </c>
      <c r="B78" s="88" t="s">
        <v>292</v>
      </c>
      <c r="C78" s="101" t="s">
        <v>141</v>
      </c>
      <c r="D78" s="88" t="s">
        <v>142</v>
      </c>
      <c r="E78" s="88" t="s">
        <v>359</v>
      </c>
      <c r="F78" s="88"/>
      <c r="G78" s="91" t="s">
        <v>146</v>
      </c>
    </row>
    <row r="79" spans="1:15" s="17" customFormat="1" ht="12.75" customHeight="1" x14ac:dyDescent="0.25">
      <c r="A79" s="99"/>
      <c r="B79" s="89"/>
      <c r="C79" s="102"/>
      <c r="D79" s="89"/>
      <c r="E79" s="86" t="s">
        <v>147</v>
      </c>
      <c r="F79" s="86" t="s">
        <v>148</v>
      </c>
      <c r="G79" s="92"/>
    </row>
    <row r="80" spans="1:15" s="17" customFormat="1" ht="13.5" customHeight="1" thickBot="1" x14ac:dyDescent="0.3">
      <c r="A80" s="100"/>
      <c r="B80" s="90"/>
      <c r="C80" s="103"/>
      <c r="D80" s="90"/>
      <c r="E80" s="87"/>
      <c r="F80" s="87"/>
      <c r="G80" s="93"/>
    </row>
    <row r="81" spans="1:15" s="26" customFormat="1" ht="52.8" x14ac:dyDescent="0.25">
      <c r="A81" s="70">
        <v>38</v>
      </c>
      <c r="B81" s="72" t="s">
        <v>397</v>
      </c>
      <c r="C81" s="73" t="s">
        <v>295</v>
      </c>
      <c r="D81" s="74" t="s">
        <v>328</v>
      </c>
      <c r="E81" s="75">
        <v>574</v>
      </c>
      <c r="F81" s="74">
        <v>6641.18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ref="N81:O87" si="7">E81</f>
        <v>574</v>
      </c>
      <c r="O81" s="25">
        <f t="shared" si="7"/>
        <v>6641.18</v>
      </c>
    </row>
    <row r="82" spans="1:15" s="26" customFormat="1" ht="79.2" x14ac:dyDescent="0.25">
      <c r="A82" s="70">
        <v>39</v>
      </c>
      <c r="B82" s="72" t="s">
        <v>398</v>
      </c>
      <c r="C82" s="73" t="s">
        <v>295</v>
      </c>
      <c r="D82" s="74" t="s">
        <v>329</v>
      </c>
      <c r="E82" s="75">
        <v>33</v>
      </c>
      <c r="F82" s="74">
        <v>43550.1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7"/>
        <v>33</v>
      </c>
      <c r="O82" s="25">
        <f t="shared" si="7"/>
        <v>43550.1</v>
      </c>
    </row>
    <row r="83" spans="1:15" s="26" customFormat="1" ht="52.8" x14ac:dyDescent="0.25">
      <c r="A83" s="70">
        <v>40</v>
      </c>
      <c r="B83" s="72" t="s">
        <v>399</v>
      </c>
      <c r="C83" s="73" t="s">
        <v>295</v>
      </c>
      <c r="D83" s="74" t="s">
        <v>330</v>
      </c>
      <c r="E83" s="75">
        <v>6</v>
      </c>
      <c r="F83" s="74">
        <v>5239.2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7"/>
        <v>6</v>
      </c>
      <c r="O83" s="25">
        <f t="shared" si="7"/>
        <v>5239.2</v>
      </c>
    </row>
    <row r="84" spans="1:15" s="26" customFormat="1" ht="26.4" x14ac:dyDescent="0.25">
      <c r="A84" s="70">
        <v>41</v>
      </c>
      <c r="B84" s="72" t="s">
        <v>400</v>
      </c>
      <c r="C84" s="73" t="s">
        <v>295</v>
      </c>
      <c r="D84" s="74" t="s">
        <v>331</v>
      </c>
      <c r="E84" s="75">
        <v>400</v>
      </c>
      <c r="F84" s="74">
        <v>30052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7"/>
        <v>400</v>
      </c>
      <c r="O84" s="25">
        <f t="shared" si="7"/>
        <v>30052</v>
      </c>
    </row>
    <row r="85" spans="1:15" s="26" customFormat="1" ht="39.6" x14ac:dyDescent="0.25">
      <c r="A85" s="70">
        <v>42</v>
      </c>
      <c r="B85" s="72" t="s">
        <v>401</v>
      </c>
      <c r="C85" s="73" t="s">
        <v>332</v>
      </c>
      <c r="D85" s="74" t="s">
        <v>333</v>
      </c>
      <c r="E85" s="75">
        <v>540</v>
      </c>
      <c r="F85" s="74">
        <v>539131.95000000007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7"/>
        <v>540</v>
      </c>
      <c r="O85" s="25">
        <f t="shared" si="7"/>
        <v>539131.95000000007</v>
      </c>
    </row>
    <row r="86" spans="1:15" s="26" customFormat="1" ht="39.6" x14ac:dyDescent="0.25">
      <c r="A86" s="70">
        <v>43</v>
      </c>
      <c r="B86" s="72" t="s">
        <v>402</v>
      </c>
      <c r="C86" s="73" t="s">
        <v>332</v>
      </c>
      <c r="D86" s="74" t="s">
        <v>334</v>
      </c>
      <c r="E86" s="75">
        <v>24</v>
      </c>
      <c r="F86" s="74">
        <v>22567.08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7"/>
        <v>24</v>
      </c>
      <c r="O86" s="25">
        <f t="shared" si="7"/>
        <v>22567.08</v>
      </c>
    </row>
    <row r="87" spans="1:15" s="26" customFormat="1" ht="39.6" x14ac:dyDescent="0.25">
      <c r="A87" s="70">
        <v>44</v>
      </c>
      <c r="B87" s="72" t="s">
        <v>403</v>
      </c>
      <c r="C87" s="73" t="s">
        <v>332</v>
      </c>
      <c r="D87" s="74" t="s">
        <v>333</v>
      </c>
      <c r="E87" s="75">
        <v>384</v>
      </c>
      <c r="F87" s="74">
        <v>383382.72000000003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7"/>
        <v>384</v>
      </c>
      <c r="O87" s="25">
        <f t="shared" si="7"/>
        <v>383382.72000000003</v>
      </c>
    </row>
    <row r="88" spans="1:15" s="17" customFormat="1" ht="13.5" customHeight="1" thickBot="1" x14ac:dyDescent="0.3"/>
    <row r="89" spans="1:15" s="17" customFormat="1" ht="26.25" customHeight="1" x14ac:dyDescent="0.25">
      <c r="A89" s="98" t="s">
        <v>139</v>
      </c>
      <c r="B89" s="88" t="s">
        <v>292</v>
      </c>
      <c r="C89" s="101" t="s">
        <v>141</v>
      </c>
      <c r="D89" s="88" t="s">
        <v>142</v>
      </c>
      <c r="E89" s="88" t="s">
        <v>359</v>
      </c>
      <c r="F89" s="88"/>
      <c r="G89" s="91" t="s">
        <v>146</v>
      </c>
    </row>
    <row r="90" spans="1:15" s="17" customFormat="1" ht="12.75" customHeight="1" x14ac:dyDescent="0.25">
      <c r="A90" s="99"/>
      <c r="B90" s="89"/>
      <c r="C90" s="102"/>
      <c r="D90" s="89"/>
      <c r="E90" s="86" t="s">
        <v>147</v>
      </c>
      <c r="F90" s="86" t="s">
        <v>148</v>
      </c>
      <c r="G90" s="92"/>
    </row>
    <row r="91" spans="1:15" s="17" customFormat="1" ht="13.5" customHeight="1" thickBot="1" x14ac:dyDescent="0.3">
      <c r="A91" s="100"/>
      <c r="B91" s="90"/>
      <c r="C91" s="103"/>
      <c r="D91" s="90"/>
      <c r="E91" s="87"/>
      <c r="F91" s="87"/>
      <c r="G91" s="93"/>
    </row>
    <row r="92" spans="1:15" s="26" customFormat="1" ht="39.6" x14ac:dyDescent="0.25">
      <c r="A92" s="70">
        <v>45</v>
      </c>
      <c r="B92" s="72" t="s">
        <v>404</v>
      </c>
      <c r="C92" s="73" t="s">
        <v>332</v>
      </c>
      <c r="D92" s="74" t="s">
        <v>335</v>
      </c>
      <c r="E92" s="75"/>
      <c r="F92" s="74">
        <v>3.0000000000000002E-2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ref="N92:O99" si="8">E92</f>
        <v>0</v>
      </c>
      <c r="O92" s="25">
        <f t="shared" si="8"/>
        <v>3.0000000000000002E-2</v>
      </c>
    </row>
    <row r="93" spans="1:15" s="26" customFormat="1" ht="39.6" x14ac:dyDescent="0.25">
      <c r="A93" s="70">
        <v>46</v>
      </c>
      <c r="B93" s="72" t="s">
        <v>405</v>
      </c>
      <c r="C93" s="73" t="s">
        <v>332</v>
      </c>
      <c r="D93" s="74" t="s">
        <v>336</v>
      </c>
      <c r="E93" s="75">
        <v>392</v>
      </c>
      <c r="F93" s="74">
        <v>176468.04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8"/>
        <v>392</v>
      </c>
      <c r="O93" s="25">
        <f t="shared" si="8"/>
        <v>176468.04</v>
      </c>
    </row>
    <row r="94" spans="1:15" s="26" customFormat="1" ht="39.6" x14ac:dyDescent="0.25">
      <c r="A94" s="70">
        <v>47</v>
      </c>
      <c r="B94" s="72" t="s">
        <v>406</v>
      </c>
      <c r="C94" s="73" t="s">
        <v>326</v>
      </c>
      <c r="D94" s="74" t="s">
        <v>337</v>
      </c>
      <c r="E94" s="75">
        <v>30</v>
      </c>
      <c r="F94" s="74">
        <v>34780.200000000004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8"/>
        <v>30</v>
      </c>
      <c r="O94" s="25">
        <f t="shared" si="8"/>
        <v>34780.200000000004</v>
      </c>
    </row>
    <row r="95" spans="1:15" s="26" customFormat="1" ht="39.6" x14ac:dyDescent="0.25">
      <c r="A95" s="70">
        <v>48</v>
      </c>
      <c r="B95" s="72" t="s">
        <v>407</v>
      </c>
      <c r="C95" s="73" t="s">
        <v>326</v>
      </c>
      <c r="D95" s="74" t="s">
        <v>338</v>
      </c>
      <c r="E95" s="75">
        <v>435</v>
      </c>
      <c r="F95" s="74">
        <v>448480.65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8"/>
        <v>435</v>
      </c>
      <c r="O95" s="25">
        <f t="shared" si="8"/>
        <v>448480.65</v>
      </c>
    </row>
    <row r="96" spans="1:15" s="26" customFormat="1" ht="39.6" x14ac:dyDescent="0.25">
      <c r="A96" s="70">
        <v>49</v>
      </c>
      <c r="B96" s="72" t="s">
        <v>408</v>
      </c>
      <c r="C96" s="73" t="s">
        <v>326</v>
      </c>
      <c r="D96" s="74" t="s">
        <v>339</v>
      </c>
      <c r="E96" s="75">
        <v>18</v>
      </c>
      <c r="F96" s="74">
        <v>21901.68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8"/>
        <v>18</v>
      </c>
      <c r="O96" s="25">
        <f t="shared" si="8"/>
        <v>21901.68</v>
      </c>
    </row>
    <row r="97" spans="1:15" s="26" customFormat="1" ht="39.6" x14ac:dyDescent="0.25">
      <c r="A97" s="70">
        <v>50</v>
      </c>
      <c r="B97" s="72" t="s">
        <v>409</v>
      </c>
      <c r="C97" s="73" t="s">
        <v>315</v>
      </c>
      <c r="D97" s="74" t="s">
        <v>340</v>
      </c>
      <c r="E97" s="75">
        <v>8700</v>
      </c>
      <c r="F97" s="74">
        <v>30160.29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8"/>
        <v>8700</v>
      </c>
      <c r="O97" s="25">
        <f t="shared" si="8"/>
        <v>30160.29</v>
      </c>
    </row>
    <row r="98" spans="1:15" s="26" customFormat="1" ht="39.6" x14ac:dyDescent="0.25">
      <c r="A98" s="70">
        <v>51</v>
      </c>
      <c r="B98" s="72" t="s">
        <v>410</v>
      </c>
      <c r="C98" s="73" t="s">
        <v>315</v>
      </c>
      <c r="D98" s="74" t="s">
        <v>341</v>
      </c>
      <c r="E98" s="75">
        <v>1200</v>
      </c>
      <c r="F98" s="74">
        <v>3583.6600000000003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8"/>
        <v>1200</v>
      </c>
      <c r="O98" s="25">
        <f t="shared" si="8"/>
        <v>3583.6600000000003</v>
      </c>
    </row>
    <row r="99" spans="1:15" s="26" customFormat="1" ht="52.8" x14ac:dyDescent="0.25">
      <c r="A99" s="70">
        <v>52</v>
      </c>
      <c r="B99" s="72" t="s">
        <v>411</v>
      </c>
      <c r="C99" s="73" t="s">
        <v>342</v>
      </c>
      <c r="D99" s="74" t="s">
        <v>343</v>
      </c>
      <c r="E99" s="75">
        <v>2</v>
      </c>
      <c r="F99" s="74">
        <v>822816.52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8"/>
        <v>2</v>
      </c>
      <c r="O99" s="25">
        <f t="shared" si="8"/>
        <v>822816.52</v>
      </c>
    </row>
    <row r="100" spans="1:15" s="17" customFormat="1" ht="13.5" customHeight="1" thickBot="1" x14ac:dyDescent="0.3"/>
    <row r="101" spans="1:15" s="17" customFormat="1" ht="26.25" customHeight="1" x14ac:dyDescent="0.25">
      <c r="A101" s="98" t="s">
        <v>139</v>
      </c>
      <c r="B101" s="88" t="s">
        <v>292</v>
      </c>
      <c r="C101" s="101" t="s">
        <v>141</v>
      </c>
      <c r="D101" s="88" t="s">
        <v>142</v>
      </c>
      <c r="E101" s="88" t="s">
        <v>359</v>
      </c>
      <c r="F101" s="88"/>
      <c r="G101" s="91" t="s">
        <v>146</v>
      </c>
    </row>
    <row r="102" spans="1:15" s="17" customFormat="1" ht="12.75" customHeight="1" x14ac:dyDescent="0.25">
      <c r="A102" s="99"/>
      <c r="B102" s="89"/>
      <c r="C102" s="102"/>
      <c r="D102" s="89"/>
      <c r="E102" s="86" t="s">
        <v>147</v>
      </c>
      <c r="F102" s="86" t="s">
        <v>148</v>
      </c>
      <c r="G102" s="92"/>
    </row>
    <row r="103" spans="1:15" s="17" customFormat="1" ht="13.5" customHeight="1" thickBot="1" x14ac:dyDescent="0.3">
      <c r="A103" s="100"/>
      <c r="B103" s="90"/>
      <c r="C103" s="103"/>
      <c r="D103" s="90"/>
      <c r="E103" s="87"/>
      <c r="F103" s="87"/>
      <c r="G103" s="93"/>
    </row>
    <row r="104" spans="1:15" s="26" customFormat="1" ht="39.6" x14ac:dyDescent="0.25">
      <c r="A104" s="70">
        <v>53</v>
      </c>
      <c r="B104" s="72" t="s">
        <v>412</v>
      </c>
      <c r="C104" s="73" t="s">
        <v>326</v>
      </c>
      <c r="D104" s="74" t="s">
        <v>344</v>
      </c>
      <c r="E104" s="75"/>
      <c r="F104" s="74"/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ref="N104:O111" si="9">E104</f>
        <v>0</v>
      </c>
      <c r="O104" s="25">
        <f t="shared" si="9"/>
        <v>0</v>
      </c>
    </row>
    <row r="105" spans="1:15" s="26" customFormat="1" ht="26.4" x14ac:dyDescent="0.25">
      <c r="A105" s="70">
        <v>54</v>
      </c>
      <c r="B105" s="72" t="s">
        <v>413</v>
      </c>
      <c r="C105" s="73" t="s">
        <v>295</v>
      </c>
      <c r="D105" s="74" t="s">
        <v>345</v>
      </c>
      <c r="E105" s="75">
        <v>20</v>
      </c>
      <c r="F105" s="74">
        <v>258.40000000000003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9"/>
        <v>20</v>
      </c>
      <c r="O105" s="25">
        <f t="shared" si="9"/>
        <v>258.40000000000003</v>
      </c>
    </row>
    <row r="106" spans="1:15" s="26" customFormat="1" ht="39.6" x14ac:dyDescent="0.25">
      <c r="A106" s="70">
        <v>55</v>
      </c>
      <c r="B106" s="72" t="s">
        <v>414</v>
      </c>
      <c r="C106" s="73" t="s">
        <v>306</v>
      </c>
      <c r="D106" s="74" t="s">
        <v>346</v>
      </c>
      <c r="E106" s="75">
        <v>35</v>
      </c>
      <c r="F106" s="74">
        <v>18308.850000000002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9"/>
        <v>35</v>
      </c>
      <c r="O106" s="25">
        <f t="shared" si="9"/>
        <v>18308.850000000002</v>
      </c>
    </row>
    <row r="107" spans="1:15" s="26" customFormat="1" ht="39.6" x14ac:dyDescent="0.25">
      <c r="A107" s="70">
        <v>56</v>
      </c>
      <c r="B107" s="72" t="s">
        <v>415</v>
      </c>
      <c r="C107" s="73" t="s">
        <v>306</v>
      </c>
      <c r="D107" s="74" t="s">
        <v>347</v>
      </c>
      <c r="E107" s="75">
        <v>5</v>
      </c>
      <c r="F107" s="74">
        <v>2463.35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9"/>
        <v>5</v>
      </c>
      <c r="O107" s="25">
        <f t="shared" si="9"/>
        <v>2463.35</v>
      </c>
    </row>
    <row r="108" spans="1:15" s="26" customFormat="1" ht="39.6" x14ac:dyDescent="0.25">
      <c r="A108" s="70">
        <v>57</v>
      </c>
      <c r="B108" s="72" t="s">
        <v>416</v>
      </c>
      <c r="C108" s="73" t="s">
        <v>295</v>
      </c>
      <c r="D108" s="74" t="s">
        <v>348</v>
      </c>
      <c r="E108" s="75">
        <v>2</v>
      </c>
      <c r="F108" s="74">
        <v>14547.880000000001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9"/>
        <v>2</v>
      </c>
      <c r="O108" s="25">
        <f t="shared" si="9"/>
        <v>14547.880000000001</v>
      </c>
    </row>
    <row r="109" spans="1:15" s="26" customFormat="1" ht="39.6" x14ac:dyDescent="0.25">
      <c r="A109" s="70">
        <v>58</v>
      </c>
      <c r="B109" s="72" t="s">
        <v>417</v>
      </c>
      <c r="C109" s="73" t="s">
        <v>295</v>
      </c>
      <c r="D109" s="74" t="s">
        <v>348</v>
      </c>
      <c r="E109" s="75">
        <v>1</v>
      </c>
      <c r="F109" s="74">
        <v>7273.9400000000005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9"/>
        <v>1</v>
      </c>
      <c r="O109" s="25">
        <f t="shared" si="9"/>
        <v>7273.9400000000005</v>
      </c>
    </row>
    <row r="110" spans="1:15" s="26" customFormat="1" ht="39.6" x14ac:dyDescent="0.25">
      <c r="A110" s="70">
        <v>59</v>
      </c>
      <c r="B110" s="72" t="s">
        <v>418</v>
      </c>
      <c r="C110" s="73" t="s">
        <v>295</v>
      </c>
      <c r="D110" s="74" t="s">
        <v>348</v>
      </c>
      <c r="E110" s="75">
        <v>1</v>
      </c>
      <c r="F110" s="74">
        <v>7273.9400000000005</v>
      </c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9"/>
        <v>1</v>
      </c>
      <c r="O110" s="25">
        <f t="shared" si="9"/>
        <v>7273.9400000000005</v>
      </c>
    </row>
    <row r="111" spans="1:15" s="26" customFormat="1" ht="39.6" x14ac:dyDescent="0.25">
      <c r="A111" s="70">
        <v>60</v>
      </c>
      <c r="B111" s="72" t="s">
        <v>419</v>
      </c>
      <c r="C111" s="73" t="s">
        <v>295</v>
      </c>
      <c r="D111" s="74" t="s">
        <v>348</v>
      </c>
      <c r="E111" s="75">
        <v>2</v>
      </c>
      <c r="F111" s="74">
        <v>14547.880000000001</v>
      </c>
      <c r="G111" s="76"/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>
        <f t="shared" si="9"/>
        <v>2</v>
      </c>
      <c r="O111" s="25">
        <f t="shared" si="9"/>
        <v>14547.880000000001</v>
      </c>
    </row>
    <row r="112" spans="1:15" s="17" customFormat="1" ht="13.5" customHeight="1" thickBot="1" x14ac:dyDescent="0.3"/>
    <row r="113" spans="1:15" s="17" customFormat="1" ht="26.25" customHeight="1" x14ac:dyDescent="0.25">
      <c r="A113" s="98" t="s">
        <v>139</v>
      </c>
      <c r="B113" s="88" t="s">
        <v>292</v>
      </c>
      <c r="C113" s="101" t="s">
        <v>141</v>
      </c>
      <c r="D113" s="88" t="s">
        <v>142</v>
      </c>
      <c r="E113" s="88" t="s">
        <v>359</v>
      </c>
      <c r="F113" s="88"/>
      <c r="G113" s="91" t="s">
        <v>146</v>
      </c>
    </row>
    <row r="114" spans="1:15" s="17" customFormat="1" ht="12.75" customHeight="1" x14ac:dyDescent="0.25">
      <c r="A114" s="99"/>
      <c r="B114" s="89"/>
      <c r="C114" s="102"/>
      <c r="D114" s="89"/>
      <c r="E114" s="86" t="s">
        <v>147</v>
      </c>
      <c r="F114" s="86" t="s">
        <v>148</v>
      </c>
      <c r="G114" s="92"/>
    </row>
    <row r="115" spans="1:15" s="17" customFormat="1" ht="13.5" customHeight="1" thickBot="1" x14ac:dyDescent="0.3">
      <c r="A115" s="100"/>
      <c r="B115" s="90"/>
      <c r="C115" s="103"/>
      <c r="D115" s="90"/>
      <c r="E115" s="87"/>
      <c r="F115" s="87"/>
      <c r="G115" s="93"/>
    </row>
    <row r="116" spans="1:15" s="26" customFormat="1" ht="39.6" x14ac:dyDescent="0.25">
      <c r="A116" s="70">
        <v>61</v>
      </c>
      <c r="B116" s="72" t="s">
        <v>420</v>
      </c>
      <c r="C116" s="73" t="s">
        <v>295</v>
      </c>
      <c r="D116" s="74" t="s">
        <v>348</v>
      </c>
      <c r="E116" s="75">
        <v>1</v>
      </c>
      <c r="F116" s="74">
        <v>7273.9400000000005</v>
      </c>
      <c r="G116" s="76"/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>
        <f t="shared" ref="N116:O121" si="10">E116</f>
        <v>1</v>
      </c>
      <c r="O116" s="25">
        <f t="shared" si="10"/>
        <v>7273.9400000000005</v>
      </c>
    </row>
    <row r="117" spans="1:15" s="26" customFormat="1" ht="39.6" x14ac:dyDescent="0.25">
      <c r="A117" s="70">
        <v>62</v>
      </c>
      <c r="B117" s="72" t="s">
        <v>421</v>
      </c>
      <c r="C117" s="73" t="s">
        <v>295</v>
      </c>
      <c r="D117" s="74" t="s">
        <v>348</v>
      </c>
      <c r="E117" s="75">
        <v>1</v>
      </c>
      <c r="F117" s="74">
        <v>7273.9400000000005</v>
      </c>
      <c r="G117" s="76"/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>
        <f t="shared" si="10"/>
        <v>1</v>
      </c>
      <c r="O117" s="25">
        <f t="shared" si="10"/>
        <v>7273.9400000000005</v>
      </c>
    </row>
    <row r="118" spans="1:15" s="26" customFormat="1" ht="39.6" x14ac:dyDescent="0.25">
      <c r="A118" s="70">
        <v>63</v>
      </c>
      <c r="B118" s="72" t="s">
        <v>422</v>
      </c>
      <c r="C118" s="73" t="s">
        <v>295</v>
      </c>
      <c r="D118" s="74" t="s">
        <v>348</v>
      </c>
      <c r="E118" s="75">
        <v>1</v>
      </c>
      <c r="F118" s="74">
        <v>7273.9400000000005</v>
      </c>
      <c r="G118" s="76"/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 t="e">
        <f>#REF!</f>
        <v>#REF!</v>
      </c>
      <c r="N118" s="25">
        <f t="shared" si="10"/>
        <v>1</v>
      </c>
      <c r="O118" s="25">
        <f t="shared" si="10"/>
        <v>7273.9400000000005</v>
      </c>
    </row>
    <row r="119" spans="1:15" s="26" customFormat="1" ht="39.6" x14ac:dyDescent="0.25">
      <c r="A119" s="70">
        <v>64</v>
      </c>
      <c r="B119" s="72" t="s">
        <v>423</v>
      </c>
      <c r="C119" s="73" t="s">
        <v>295</v>
      </c>
      <c r="D119" s="74" t="s">
        <v>348</v>
      </c>
      <c r="E119" s="75">
        <v>1</v>
      </c>
      <c r="F119" s="74">
        <v>7273.9400000000005</v>
      </c>
      <c r="G119" s="76"/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>
        <f t="shared" si="10"/>
        <v>1</v>
      </c>
      <c r="O119" s="25">
        <f t="shared" si="10"/>
        <v>7273.9400000000005</v>
      </c>
    </row>
    <row r="120" spans="1:15" s="26" customFormat="1" ht="39.6" x14ac:dyDescent="0.25">
      <c r="A120" s="70">
        <v>65</v>
      </c>
      <c r="B120" s="72" t="s">
        <v>424</v>
      </c>
      <c r="C120" s="73" t="s">
        <v>295</v>
      </c>
      <c r="D120" s="74" t="s">
        <v>348</v>
      </c>
      <c r="E120" s="75">
        <v>1</v>
      </c>
      <c r="F120" s="74">
        <v>7273.9400000000005</v>
      </c>
      <c r="G120" s="76"/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>
        <f t="shared" si="10"/>
        <v>1</v>
      </c>
      <c r="O120" s="25">
        <f t="shared" si="10"/>
        <v>7273.9400000000005</v>
      </c>
    </row>
    <row r="121" spans="1:15" s="26" customFormat="1" ht="39.6" x14ac:dyDescent="0.25">
      <c r="A121" s="70">
        <v>66</v>
      </c>
      <c r="B121" s="72" t="s">
        <v>425</v>
      </c>
      <c r="C121" s="73" t="s">
        <v>295</v>
      </c>
      <c r="D121" s="74" t="s">
        <v>348</v>
      </c>
      <c r="E121" s="75">
        <v>1</v>
      </c>
      <c r="F121" s="74">
        <v>7273.9400000000005</v>
      </c>
      <c r="G121" s="76"/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>
        <f t="shared" si="10"/>
        <v>1</v>
      </c>
      <c r="O121" s="25">
        <f t="shared" si="10"/>
        <v>7273.9400000000005</v>
      </c>
    </row>
    <row r="122" spans="1:15" s="17" customFormat="1" ht="13.5" customHeight="1" thickBot="1" x14ac:dyDescent="0.3"/>
    <row r="123" spans="1:15" s="17" customFormat="1" ht="26.25" customHeight="1" x14ac:dyDescent="0.25">
      <c r="A123" s="98" t="s">
        <v>139</v>
      </c>
      <c r="B123" s="88" t="s">
        <v>292</v>
      </c>
      <c r="C123" s="101" t="s">
        <v>141</v>
      </c>
      <c r="D123" s="88" t="s">
        <v>142</v>
      </c>
      <c r="E123" s="88" t="s">
        <v>359</v>
      </c>
      <c r="F123" s="88"/>
      <c r="G123" s="91" t="s">
        <v>146</v>
      </c>
    </row>
    <row r="124" spans="1:15" s="17" customFormat="1" ht="12.75" customHeight="1" x14ac:dyDescent="0.25">
      <c r="A124" s="99"/>
      <c r="B124" s="89"/>
      <c r="C124" s="102"/>
      <c r="D124" s="89"/>
      <c r="E124" s="86" t="s">
        <v>147</v>
      </c>
      <c r="F124" s="86" t="s">
        <v>148</v>
      </c>
      <c r="G124" s="92"/>
    </row>
    <row r="125" spans="1:15" s="17" customFormat="1" ht="13.5" customHeight="1" thickBot="1" x14ac:dyDescent="0.3">
      <c r="A125" s="100"/>
      <c r="B125" s="90"/>
      <c r="C125" s="103"/>
      <c r="D125" s="90"/>
      <c r="E125" s="87"/>
      <c r="F125" s="87"/>
      <c r="G125" s="93"/>
    </row>
    <row r="126" spans="1:15" s="26" customFormat="1" ht="39.6" x14ac:dyDescent="0.25">
      <c r="A126" s="70">
        <v>67</v>
      </c>
      <c r="B126" s="72" t="s">
        <v>426</v>
      </c>
      <c r="C126" s="73" t="s">
        <v>295</v>
      </c>
      <c r="D126" s="74" t="s">
        <v>348</v>
      </c>
      <c r="E126" s="75">
        <v>1</v>
      </c>
      <c r="F126" s="74">
        <v>7273.9400000000005</v>
      </c>
      <c r="G126" s="76"/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 t="e">
        <f>#REF!</f>
        <v>#REF!</v>
      </c>
      <c r="L126" s="25" t="e">
        <f>#REF!</f>
        <v>#REF!</v>
      </c>
      <c r="M126" s="25" t="e">
        <f>#REF!</f>
        <v>#REF!</v>
      </c>
      <c r="N126" s="25">
        <f t="shared" ref="N126:O131" si="11">E126</f>
        <v>1</v>
      </c>
      <c r="O126" s="25">
        <f t="shared" si="11"/>
        <v>7273.9400000000005</v>
      </c>
    </row>
    <row r="127" spans="1:15" s="26" customFormat="1" ht="52.8" x14ac:dyDescent="0.25">
      <c r="A127" s="70">
        <v>68</v>
      </c>
      <c r="B127" s="72" t="s">
        <v>427</v>
      </c>
      <c r="C127" s="73" t="s">
        <v>295</v>
      </c>
      <c r="D127" s="74" t="s">
        <v>348</v>
      </c>
      <c r="E127" s="75">
        <v>1</v>
      </c>
      <c r="F127" s="74">
        <v>7273.9400000000005</v>
      </c>
      <c r="G127" s="76"/>
      <c r="H127" s="25" t="e">
        <f>#REF!</f>
        <v>#REF!</v>
      </c>
      <c r="I127" s="25" t="e">
        <f>#REF!</f>
        <v>#REF!</v>
      </c>
      <c r="J127" s="25" t="e">
        <f>#REF!</f>
        <v>#REF!</v>
      </c>
      <c r="K127" s="25" t="e">
        <f>#REF!</f>
        <v>#REF!</v>
      </c>
      <c r="L127" s="25" t="e">
        <f>#REF!</f>
        <v>#REF!</v>
      </c>
      <c r="M127" s="25" t="e">
        <f>#REF!</f>
        <v>#REF!</v>
      </c>
      <c r="N127" s="25">
        <f t="shared" si="11"/>
        <v>1</v>
      </c>
      <c r="O127" s="25">
        <f t="shared" si="11"/>
        <v>7273.9400000000005</v>
      </c>
    </row>
    <row r="128" spans="1:15" s="26" customFormat="1" ht="52.8" x14ac:dyDescent="0.25">
      <c r="A128" s="70">
        <v>69</v>
      </c>
      <c r="B128" s="72" t="s">
        <v>428</v>
      </c>
      <c r="C128" s="73" t="s">
        <v>295</v>
      </c>
      <c r="D128" s="74" t="s">
        <v>348</v>
      </c>
      <c r="E128" s="75">
        <v>1</v>
      </c>
      <c r="F128" s="74">
        <v>7273.9400000000005</v>
      </c>
      <c r="G128" s="76"/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 t="e">
        <f>#REF!</f>
        <v>#REF!</v>
      </c>
      <c r="L128" s="25" t="e">
        <f>#REF!</f>
        <v>#REF!</v>
      </c>
      <c r="M128" s="25" t="e">
        <f>#REF!</f>
        <v>#REF!</v>
      </c>
      <c r="N128" s="25">
        <f t="shared" si="11"/>
        <v>1</v>
      </c>
      <c r="O128" s="25">
        <f t="shared" si="11"/>
        <v>7273.9400000000005</v>
      </c>
    </row>
    <row r="129" spans="1:15" s="26" customFormat="1" ht="52.8" x14ac:dyDescent="0.25">
      <c r="A129" s="70">
        <v>70</v>
      </c>
      <c r="B129" s="72" t="s">
        <v>429</v>
      </c>
      <c r="C129" s="73" t="s">
        <v>295</v>
      </c>
      <c r="D129" s="74" t="s">
        <v>348</v>
      </c>
      <c r="E129" s="75">
        <v>1</v>
      </c>
      <c r="F129" s="74">
        <v>7273.9400000000005</v>
      </c>
      <c r="G129" s="76"/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 t="e">
        <f>#REF!</f>
        <v>#REF!</v>
      </c>
      <c r="L129" s="25" t="e">
        <f>#REF!</f>
        <v>#REF!</v>
      </c>
      <c r="M129" s="25" t="e">
        <f>#REF!</f>
        <v>#REF!</v>
      </c>
      <c r="N129" s="25">
        <f t="shared" si="11"/>
        <v>1</v>
      </c>
      <c r="O129" s="25">
        <f t="shared" si="11"/>
        <v>7273.9400000000005</v>
      </c>
    </row>
    <row r="130" spans="1:15" s="26" customFormat="1" ht="52.8" x14ac:dyDescent="0.25">
      <c r="A130" s="70">
        <v>71</v>
      </c>
      <c r="B130" s="72" t="s">
        <v>430</v>
      </c>
      <c r="C130" s="73" t="s">
        <v>295</v>
      </c>
      <c r="D130" s="74" t="s">
        <v>348</v>
      </c>
      <c r="E130" s="75">
        <v>1</v>
      </c>
      <c r="F130" s="74">
        <v>7273.9400000000005</v>
      </c>
      <c r="G130" s="76"/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 t="e">
        <f>#REF!</f>
        <v>#REF!</v>
      </c>
      <c r="L130" s="25" t="e">
        <f>#REF!</f>
        <v>#REF!</v>
      </c>
      <c r="M130" s="25" t="e">
        <f>#REF!</f>
        <v>#REF!</v>
      </c>
      <c r="N130" s="25">
        <f t="shared" si="11"/>
        <v>1</v>
      </c>
      <c r="O130" s="25">
        <f t="shared" si="11"/>
        <v>7273.9400000000005</v>
      </c>
    </row>
    <row r="131" spans="1:15" s="26" customFormat="1" ht="26.4" x14ac:dyDescent="0.25">
      <c r="A131" s="70">
        <v>72</v>
      </c>
      <c r="B131" s="72" t="s">
        <v>431</v>
      </c>
      <c r="C131" s="73" t="s">
        <v>299</v>
      </c>
      <c r="D131" s="74" t="s">
        <v>349</v>
      </c>
      <c r="E131" s="75">
        <v>3</v>
      </c>
      <c r="F131" s="74">
        <v>3681.9</v>
      </c>
      <c r="G131" s="76"/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 t="e">
        <f>#REF!</f>
        <v>#REF!</v>
      </c>
      <c r="N131" s="25">
        <f t="shared" si="11"/>
        <v>3</v>
      </c>
      <c r="O131" s="25">
        <f t="shared" si="11"/>
        <v>3681.9</v>
      </c>
    </row>
    <row r="132" spans="1:15" s="17" customFormat="1" ht="13.5" customHeight="1" thickBot="1" x14ac:dyDescent="0.3"/>
    <row r="133" spans="1:15" s="17" customFormat="1" ht="26.25" customHeight="1" x14ac:dyDescent="0.25">
      <c r="A133" s="98" t="s">
        <v>139</v>
      </c>
      <c r="B133" s="88" t="s">
        <v>292</v>
      </c>
      <c r="C133" s="101" t="s">
        <v>141</v>
      </c>
      <c r="D133" s="88" t="s">
        <v>142</v>
      </c>
      <c r="E133" s="88" t="s">
        <v>359</v>
      </c>
      <c r="F133" s="88"/>
      <c r="G133" s="91" t="s">
        <v>146</v>
      </c>
    </row>
    <row r="134" spans="1:15" s="17" customFormat="1" ht="12.75" customHeight="1" x14ac:dyDescent="0.25">
      <c r="A134" s="99"/>
      <c r="B134" s="89"/>
      <c r="C134" s="102"/>
      <c r="D134" s="89"/>
      <c r="E134" s="86" t="s">
        <v>147</v>
      </c>
      <c r="F134" s="86" t="s">
        <v>148</v>
      </c>
      <c r="G134" s="92"/>
    </row>
    <row r="135" spans="1:15" s="17" customFormat="1" ht="13.5" customHeight="1" thickBot="1" x14ac:dyDescent="0.3">
      <c r="A135" s="100"/>
      <c r="B135" s="90"/>
      <c r="C135" s="103"/>
      <c r="D135" s="90"/>
      <c r="E135" s="87"/>
      <c r="F135" s="87"/>
      <c r="G135" s="93"/>
    </row>
    <row r="136" spans="1:15" s="26" customFormat="1" ht="39.6" x14ac:dyDescent="0.25">
      <c r="A136" s="70">
        <v>73</v>
      </c>
      <c r="B136" s="72" t="s">
        <v>432</v>
      </c>
      <c r="C136" s="73" t="s">
        <v>315</v>
      </c>
      <c r="D136" s="74" t="s">
        <v>350</v>
      </c>
      <c r="E136" s="75">
        <v>5931</v>
      </c>
      <c r="F136" s="74">
        <v>76017.63</v>
      </c>
      <c r="G136" s="76"/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 t="e">
        <f>#REF!</f>
        <v>#REF!</v>
      </c>
      <c r="L136" s="25" t="e">
        <f>#REF!</f>
        <v>#REF!</v>
      </c>
      <c r="M136" s="25" t="e">
        <f>#REF!</f>
        <v>#REF!</v>
      </c>
      <c r="N136" s="25">
        <f t="shared" ref="N136:N144" si="12">E136</f>
        <v>5931</v>
      </c>
      <c r="O136" s="25">
        <f t="shared" ref="O136:O144" si="13">F136</f>
        <v>76017.63</v>
      </c>
    </row>
    <row r="137" spans="1:15" s="26" customFormat="1" ht="39.6" x14ac:dyDescent="0.25">
      <c r="A137" s="70">
        <v>74</v>
      </c>
      <c r="B137" s="72" t="s">
        <v>433</v>
      </c>
      <c r="C137" s="73" t="s">
        <v>315</v>
      </c>
      <c r="D137" s="74" t="s">
        <v>351</v>
      </c>
      <c r="E137" s="75">
        <v>2413</v>
      </c>
      <c r="F137" s="74">
        <v>137456.14000000001</v>
      </c>
      <c r="G137" s="76"/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 t="e">
        <f>#REF!</f>
        <v>#REF!</v>
      </c>
      <c r="L137" s="25" t="e">
        <f>#REF!</f>
        <v>#REF!</v>
      </c>
      <c r="M137" s="25" t="e">
        <f>#REF!</f>
        <v>#REF!</v>
      </c>
      <c r="N137" s="25">
        <f t="shared" si="12"/>
        <v>2413</v>
      </c>
      <c r="O137" s="25">
        <f t="shared" si="13"/>
        <v>137456.14000000001</v>
      </c>
    </row>
    <row r="138" spans="1:15" s="26" customFormat="1" ht="39.6" x14ac:dyDescent="0.25">
      <c r="A138" s="70">
        <v>75</v>
      </c>
      <c r="B138" s="72" t="s">
        <v>434</v>
      </c>
      <c r="C138" s="73" t="s">
        <v>315</v>
      </c>
      <c r="D138" s="74" t="s">
        <v>352</v>
      </c>
      <c r="E138" s="75">
        <v>120</v>
      </c>
      <c r="F138" s="74">
        <v>716.44</v>
      </c>
      <c r="G138" s="76"/>
      <c r="H138" s="25" t="e">
        <f>#REF!</f>
        <v>#REF!</v>
      </c>
      <c r="I138" s="25" t="e">
        <f>#REF!</f>
        <v>#REF!</v>
      </c>
      <c r="J138" s="25" t="e">
        <f>#REF!</f>
        <v>#REF!</v>
      </c>
      <c r="K138" s="25" t="e">
        <f>#REF!</f>
        <v>#REF!</v>
      </c>
      <c r="L138" s="25" t="e">
        <f>#REF!</f>
        <v>#REF!</v>
      </c>
      <c r="M138" s="25" t="e">
        <f>#REF!</f>
        <v>#REF!</v>
      </c>
      <c r="N138" s="25">
        <f t="shared" si="12"/>
        <v>120</v>
      </c>
      <c r="O138" s="25">
        <f t="shared" si="13"/>
        <v>716.44</v>
      </c>
    </row>
    <row r="139" spans="1:15" s="26" customFormat="1" ht="39.6" x14ac:dyDescent="0.25">
      <c r="A139" s="70">
        <v>76</v>
      </c>
      <c r="B139" s="72" t="s">
        <v>435</v>
      </c>
      <c r="C139" s="73" t="s">
        <v>315</v>
      </c>
      <c r="D139" s="74" t="s">
        <v>353</v>
      </c>
      <c r="E139" s="75">
        <v>236</v>
      </c>
      <c r="F139" s="74">
        <v>1478.8200000000002</v>
      </c>
      <c r="G139" s="76"/>
      <c r="H139" s="25" t="e">
        <f>#REF!</f>
        <v>#REF!</v>
      </c>
      <c r="I139" s="25" t="e">
        <f>#REF!</f>
        <v>#REF!</v>
      </c>
      <c r="J139" s="25" t="e">
        <f>#REF!</f>
        <v>#REF!</v>
      </c>
      <c r="K139" s="25" t="e">
        <f>#REF!</f>
        <v>#REF!</v>
      </c>
      <c r="L139" s="25" t="e">
        <f>#REF!</f>
        <v>#REF!</v>
      </c>
      <c r="M139" s="25" t="e">
        <f>#REF!</f>
        <v>#REF!</v>
      </c>
      <c r="N139" s="25">
        <f t="shared" si="12"/>
        <v>236</v>
      </c>
      <c r="O139" s="25">
        <f t="shared" si="13"/>
        <v>1478.8200000000002</v>
      </c>
    </row>
    <row r="140" spans="1:15" s="26" customFormat="1" ht="39.6" x14ac:dyDescent="0.25">
      <c r="A140" s="70">
        <v>77</v>
      </c>
      <c r="B140" s="72" t="s">
        <v>436</v>
      </c>
      <c r="C140" s="73" t="s">
        <v>315</v>
      </c>
      <c r="D140" s="74" t="s">
        <v>354</v>
      </c>
      <c r="E140" s="75">
        <v>1380</v>
      </c>
      <c r="F140" s="74">
        <v>16852.79</v>
      </c>
      <c r="G140" s="76"/>
      <c r="H140" s="25" t="e">
        <f>#REF!</f>
        <v>#REF!</v>
      </c>
      <c r="I140" s="25" t="e">
        <f>#REF!</f>
        <v>#REF!</v>
      </c>
      <c r="J140" s="25" t="e">
        <f>#REF!</f>
        <v>#REF!</v>
      </c>
      <c r="K140" s="25" t="e">
        <f>#REF!</f>
        <v>#REF!</v>
      </c>
      <c r="L140" s="25" t="e">
        <f>#REF!</f>
        <v>#REF!</v>
      </c>
      <c r="M140" s="25" t="e">
        <f>#REF!</f>
        <v>#REF!</v>
      </c>
      <c r="N140" s="25">
        <f t="shared" si="12"/>
        <v>1380</v>
      </c>
      <c r="O140" s="25">
        <f t="shared" si="13"/>
        <v>16852.79</v>
      </c>
    </row>
    <row r="141" spans="1:15" s="26" customFormat="1" ht="39.6" x14ac:dyDescent="0.25">
      <c r="A141" s="70">
        <v>78</v>
      </c>
      <c r="B141" s="72" t="s">
        <v>437</v>
      </c>
      <c r="C141" s="73" t="s">
        <v>315</v>
      </c>
      <c r="D141" s="74" t="s">
        <v>355</v>
      </c>
      <c r="E141" s="75">
        <v>600</v>
      </c>
      <c r="F141" s="74">
        <v>32565.800000000003</v>
      </c>
      <c r="G141" s="76"/>
      <c r="H141" s="25" t="e">
        <f>#REF!</f>
        <v>#REF!</v>
      </c>
      <c r="I141" s="25" t="e">
        <f>#REF!</f>
        <v>#REF!</v>
      </c>
      <c r="J141" s="25" t="e">
        <f>#REF!</f>
        <v>#REF!</v>
      </c>
      <c r="K141" s="25" t="e">
        <f>#REF!</f>
        <v>#REF!</v>
      </c>
      <c r="L141" s="25" t="e">
        <f>#REF!</f>
        <v>#REF!</v>
      </c>
      <c r="M141" s="25" t="e">
        <f>#REF!</f>
        <v>#REF!</v>
      </c>
      <c r="N141" s="25">
        <f t="shared" si="12"/>
        <v>600</v>
      </c>
      <c r="O141" s="25">
        <f t="shared" si="13"/>
        <v>32565.800000000003</v>
      </c>
    </row>
    <row r="142" spans="1:15" s="26" customFormat="1" ht="39.6" x14ac:dyDescent="0.25">
      <c r="A142" s="70">
        <v>79</v>
      </c>
      <c r="B142" s="72" t="s">
        <v>438</v>
      </c>
      <c r="C142" s="73" t="s">
        <v>295</v>
      </c>
      <c r="D142" s="74" t="s">
        <v>356</v>
      </c>
      <c r="E142" s="75"/>
      <c r="F142" s="74"/>
      <c r="G142" s="76"/>
      <c r="H142" s="25" t="e">
        <f>#REF!</f>
        <v>#REF!</v>
      </c>
      <c r="I142" s="25" t="e">
        <f>#REF!</f>
        <v>#REF!</v>
      </c>
      <c r="J142" s="25" t="e">
        <f>#REF!</f>
        <v>#REF!</v>
      </c>
      <c r="K142" s="25" t="e">
        <f>#REF!</f>
        <v>#REF!</v>
      </c>
      <c r="L142" s="25" t="e">
        <f>#REF!</f>
        <v>#REF!</v>
      </c>
      <c r="M142" s="25" t="e">
        <f>#REF!</f>
        <v>#REF!</v>
      </c>
      <c r="N142" s="25">
        <f t="shared" si="12"/>
        <v>0</v>
      </c>
      <c r="O142" s="25">
        <f t="shared" si="13"/>
        <v>0</v>
      </c>
    </row>
    <row r="143" spans="1:15" s="26" customFormat="1" ht="52.8" x14ac:dyDescent="0.25">
      <c r="A143" s="70">
        <v>80</v>
      </c>
      <c r="B143" s="72" t="s">
        <v>439</v>
      </c>
      <c r="C143" s="73" t="s">
        <v>295</v>
      </c>
      <c r="D143" s="74" t="s">
        <v>356</v>
      </c>
      <c r="E143" s="75">
        <v>8000</v>
      </c>
      <c r="F143" s="74">
        <v>16800</v>
      </c>
      <c r="G143" s="76"/>
      <c r="H143" s="25" t="e">
        <f>#REF!</f>
        <v>#REF!</v>
      </c>
      <c r="I143" s="25" t="e">
        <f>#REF!</f>
        <v>#REF!</v>
      </c>
      <c r="J143" s="25" t="e">
        <f>#REF!</f>
        <v>#REF!</v>
      </c>
      <c r="K143" s="25" t="e">
        <f>#REF!</f>
        <v>#REF!</v>
      </c>
      <c r="L143" s="25" t="e">
        <f>#REF!</f>
        <v>#REF!</v>
      </c>
      <c r="M143" s="25" t="e">
        <f>#REF!</f>
        <v>#REF!</v>
      </c>
      <c r="N143" s="25">
        <f t="shared" si="12"/>
        <v>8000</v>
      </c>
      <c r="O143" s="25">
        <f t="shared" si="13"/>
        <v>16800</v>
      </c>
    </row>
    <row r="144" spans="1:15" s="26" customFormat="1" ht="40.200000000000003" thickBot="1" x14ac:dyDescent="0.3">
      <c r="A144" s="70">
        <v>81</v>
      </c>
      <c r="B144" s="72" t="s">
        <v>440</v>
      </c>
      <c r="C144" s="73" t="s">
        <v>299</v>
      </c>
      <c r="D144" s="74" t="s">
        <v>357</v>
      </c>
      <c r="E144" s="75">
        <v>21</v>
      </c>
      <c r="F144" s="74">
        <v>4435.2</v>
      </c>
      <c r="G144" s="76"/>
      <c r="H144" s="25" t="e">
        <f>#REF!</f>
        <v>#REF!</v>
      </c>
      <c r="I144" s="25" t="e">
        <f>#REF!</f>
        <v>#REF!</v>
      </c>
      <c r="J144" s="25" t="e">
        <f>#REF!</f>
        <v>#REF!</v>
      </c>
      <c r="K144" s="25" t="e">
        <f>#REF!</f>
        <v>#REF!</v>
      </c>
      <c r="L144" s="25" t="e">
        <f>#REF!</f>
        <v>#REF!</v>
      </c>
      <c r="M144" s="25" t="e">
        <f>#REF!</f>
        <v>#REF!</v>
      </c>
      <c r="N144" s="25">
        <f t="shared" si="12"/>
        <v>21</v>
      </c>
      <c r="O144" s="25">
        <f t="shared" si="13"/>
        <v>4435.2</v>
      </c>
    </row>
    <row r="145" spans="1:7" s="17" customFormat="1" ht="13.8" thickBot="1" x14ac:dyDescent="0.3">
      <c r="A145" s="35"/>
      <c r="B145" s="29"/>
      <c r="C145" s="29"/>
      <c r="D145" s="30"/>
      <c r="E145" s="31">
        <f>SUM(Лист1!N11:N144)</f>
        <v>56394</v>
      </c>
      <c r="F145" s="32">
        <f>SUM(Лист1!O11:O144)</f>
        <v>8790425.0799999945</v>
      </c>
      <c r="G145" s="33"/>
    </row>
    <row r="146" spans="1:7" s="17" customFormat="1" ht="13.2" x14ac:dyDescent="0.25"/>
  </sheetData>
  <mergeCells count="106">
    <mergeCell ref="E133:F133"/>
    <mergeCell ref="G133:G135"/>
    <mergeCell ref="E134:E135"/>
    <mergeCell ref="F134:F135"/>
    <mergeCell ref="A133:A135"/>
    <mergeCell ref="B133:B135"/>
    <mergeCell ref="C133:C135"/>
    <mergeCell ref="D133:D135"/>
    <mergeCell ref="E123:F123"/>
    <mergeCell ref="G123:G125"/>
    <mergeCell ref="E124:E125"/>
    <mergeCell ref="F124:F125"/>
    <mergeCell ref="A123:A125"/>
    <mergeCell ref="B123:B125"/>
    <mergeCell ref="C123:C125"/>
    <mergeCell ref="D123:D125"/>
    <mergeCell ref="E113:F113"/>
    <mergeCell ref="G113:G115"/>
    <mergeCell ref="E114:E115"/>
    <mergeCell ref="F114:F115"/>
    <mergeCell ref="A113:A115"/>
    <mergeCell ref="B113:B115"/>
    <mergeCell ref="C113:C115"/>
    <mergeCell ref="D113:D115"/>
    <mergeCell ref="E101:F101"/>
    <mergeCell ref="G101:G103"/>
    <mergeCell ref="E102:E103"/>
    <mergeCell ref="F102:F103"/>
    <mergeCell ref="A101:A103"/>
    <mergeCell ref="B101:B103"/>
    <mergeCell ref="C101:C103"/>
    <mergeCell ref="D101:D103"/>
    <mergeCell ref="E89:F89"/>
    <mergeCell ref="G89:G91"/>
    <mergeCell ref="E90:E91"/>
    <mergeCell ref="F90:F91"/>
    <mergeCell ref="A89:A91"/>
    <mergeCell ref="B89:B91"/>
    <mergeCell ref="C89:C91"/>
    <mergeCell ref="D89:D91"/>
    <mergeCell ref="E78:F78"/>
    <mergeCell ref="G78:G80"/>
    <mergeCell ref="E79:E80"/>
    <mergeCell ref="F79:F80"/>
    <mergeCell ref="A78:A80"/>
    <mergeCell ref="B78:B80"/>
    <mergeCell ref="C78:C80"/>
    <mergeCell ref="D78:D80"/>
    <mergeCell ref="E68:F68"/>
    <mergeCell ref="G68:G70"/>
    <mergeCell ref="E69:E70"/>
    <mergeCell ref="F69:F70"/>
    <mergeCell ref="A68:A70"/>
    <mergeCell ref="B68:B70"/>
    <mergeCell ref="C68:C70"/>
    <mergeCell ref="D68:D70"/>
    <mergeCell ref="E58:F58"/>
    <mergeCell ref="G58:G60"/>
    <mergeCell ref="E59:E60"/>
    <mergeCell ref="F59:F60"/>
    <mergeCell ref="A58:A60"/>
    <mergeCell ref="B58:B60"/>
    <mergeCell ref="C58:C60"/>
    <mergeCell ref="D58:D60"/>
    <mergeCell ref="E49:F49"/>
    <mergeCell ref="G49:G51"/>
    <mergeCell ref="E50:E51"/>
    <mergeCell ref="F50:F51"/>
    <mergeCell ref="A49:A51"/>
    <mergeCell ref="B49:B51"/>
    <mergeCell ref="C49:C51"/>
    <mergeCell ref="D49:D51"/>
    <mergeCell ref="E42:F42"/>
    <mergeCell ref="G42:G44"/>
    <mergeCell ref="E43:E44"/>
    <mergeCell ref="F43:F44"/>
    <mergeCell ref="A42:A44"/>
    <mergeCell ref="B42:B44"/>
    <mergeCell ref="C42:C44"/>
    <mergeCell ref="D42:D44"/>
    <mergeCell ref="A33:A35"/>
    <mergeCell ref="B33:B35"/>
    <mergeCell ref="C33:C35"/>
    <mergeCell ref="D33:D35"/>
    <mergeCell ref="E21:F21"/>
    <mergeCell ref="G21:G23"/>
    <mergeCell ref="E22:E23"/>
    <mergeCell ref="F22:F23"/>
    <mergeCell ref="A21:A23"/>
    <mergeCell ref="B21:B23"/>
    <mergeCell ref="C21:C23"/>
    <mergeCell ref="D21:D23"/>
    <mergeCell ref="G33:G35"/>
    <mergeCell ref="E34:E35"/>
    <mergeCell ref="F34:F35"/>
    <mergeCell ref="E33:F33"/>
    <mergeCell ref="F12:F13"/>
    <mergeCell ref="D11:D13"/>
    <mergeCell ref="E11:F11"/>
    <mergeCell ref="G11:G13"/>
    <mergeCell ref="E12:E13"/>
    <mergeCell ref="A1:B2"/>
    <mergeCell ref="A3:B3"/>
    <mergeCell ref="A11:A13"/>
    <mergeCell ref="B11:B13"/>
    <mergeCell ref="C11:C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3" manualBreakCount="13">
    <brk id="19" max="16383" man="1"/>
    <brk id="31" max="16383" man="1"/>
    <brk id="40" max="16383" man="1"/>
    <brk id="47" max="16383" man="1"/>
    <brk id="56" max="16383" man="1"/>
    <brk id="66" max="16383" man="1"/>
    <brk id="76" max="16383" man="1"/>
    <brk id="87" max="16383" man="1"/>
    <brk id="99" max="16383" man="1"/>
    <brk id="111" max="16383" man="1"/>
    <brk id="121" max="16383" man="1"/>
    <brk id="131" max="16383" man="1"/>
    <brk id="1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94"/>
      <c r="B1" s="95"/>
      <c r="C1" s="95"/>
      <c r="M1" s="11" t="s">
        <v>131</v>
      </c>
    </row>
    <row r="2" spans="1:14" s="10" customFormat="1" ht="12.9" customHeight="1" x14ac:dyDescent="0.25">
      <c r="A2" s="96"/>
      <c r="B2" s="96"/>
      <c r="C2" s="96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97" t="s">
        <v>133</v>
      </c>
      <c r="B3" s="97"/>
      <c r="C3" s="97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8" t="s">
        <v>139</v>
      </c>
      <c r="B11" s="88" t="s">
        <v>140</v>
      </c>
      <c r="C11" s="88" t="s">
        <v>32</v>
      </c>
      <c r="D11" s="101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91" t="s">
        <v>146</v>
      </c>
    </row>
    <row r="12" spans="1:14" x14ac:dyDescent="0.25">
      <c r="A12" s="99"/>
      <c r="B12" s="89"/>
      <c r="C12" s="89"/>
      <c r="D12" s="102"/>
      <c r="E12" s="89"/>
      <c r="F12" s="89" t="s">
        <v>147</v>
      </c>
      <c r="G12" s="89" t="s">
        <v>148</v>
      </c>
      <c r="H12" s="89" t="s">
        <v>149</v>
      </c>
      <c r="I12" s="89"/>
      <c r="J12" s="104" t="s">
        <v>150</v>
      </c>
      <c r="K12" s="105"/>
      <c r="L12" s="86" t="s">
        <v>147</v>
      </c>
      <c r="M12" s="86" t="s">
        <v>148</v>
      </c>
      <c r="N12" s="92"/>
    </row>
    <row r="13" spans="1:14" ht="13.8" thickBot="1" x14ac:dyDescent="0.3">
      <c r="A13" s="100"/>
      <c r="B13" s="90"/>
      <c r="C13" s="90"/>
      <c r="D13" s="103"/>
      <c r="E13" s="90"/>
      <c r="F13" s="90"/>
      <c r="G13" s="90"/>
      <c r="H13" s="19" t="s">
        <v>147</v>
      </c>
      <c r="I13" s="19" t="s">
        <v>148</v>
      </c>
      <c r="J13" s="19" t="s">
        <v>147</v>
      </c>
      <c r="K13" s="19" t="s">
        <v>148</v>
      </c>
      <c r="L13" s="87"/>
      <c r="M13" s="87"/>
      <c r="N13" s="93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- 13 -</v>
      </c>
    </row>
    <row r="33" spans="1:14" ht="26.25" customHeight="1" x14ac:dyDescent="0.25">
      <c r="A33" s="98" t="s">
        <v>139</v>
      </c>
      <c r="B33" s="88" t="s">
        <v>140</v>
      </c>
      <c r="C33" s="88" t="str">
        <f>$C$11</f>
        <v>Найменування</v>
      </c>
      <c r="D33" s="101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91" t="s">
        <v>146</v>
      </c>
    </row>
    <row r="34" spans="1:14" ht="12.75" customHeight="1" x14ac:dyDescent="0.25">
      <c r="A34" s="99"/>
      <c r="B34" s="89"/>
      <c r="C34" s="89"/>
      <c r="D34" s="102"/>
      <c r="E34" s="89"/>
      <c r="F34" s="89" t="s">
        <v>147</v>
      </c>
      <c r="G34" s="89" t="s">
        <v>148</v>
      </c>
      <c r="H34" s="89" t="s">
        <v>149</v>
      </c>
      <c r="I34" s="89"/>
      <c r="J34" s="104" t="s">
        <v>150</v>
      </c>
      <c r="K34" s="105"/>
      <c r="L34" s="86" t="s">
        <v>147</v>
      </c>
      <c r="M34" s="86" t="s">
        <v>148</v>
      </c>
      <c r="N34" s="92"/>
    </row>
    <row r="35" spans="1:14" ht="13.5" customHeight="1" thickBot="1" x14ac:dyDescent="0.3">
      <c r="A35" s="100"/>
      <c r="B35" s="90"/>
      <c r="C35" s="90"/>
      <c r="D35" s="103"/>
      <c r="E35" s="90"/>
      <c r="F35" s="90"/>
      <c r="G35" s="90"/>
      <c r="H35" s="19" t="s">
        <v>147</v>
      </c>
      <c r="I35" s="19" t="s">
        <v>148</v>
      </c>
      <c r="J35" s="19" t="s">
        <v>147</v>
      </c>
      <c r="K35" s="19" t="s">
        <v>148</v>
      </c>
      <c r="L35" s="87"/>
      <c r="M35" s="87"/>
      <c r="N35" s="93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2019-03-05T14:23:51Z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