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Лист1!$A$88:$A$105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E79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F97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E103" i="4"/>
  <c r="F104" i="4"/>
  <c r="C33" i="2"/>
  <c r="L33" i="2"/>
  <c r="H33" i="2"/>
  <c r="F33" i="2"/>
  <c r="H32" i="2"/>
  <c r="F103" i="4" l="1"/>
  <c r="E97" i="4"/>
  <c r="F79" i="4"/>
  <c r="E104" i="4"/>
</calcChain>
</file>

<file path=xl/sharedStrings.xml><?xml version="1.0" encoding="utf-8"?>
<sst xmlns="http://schemas.openxmlformats.org/spreadsheetml/2006/main" count="799" uniqueCount="411">
  <si>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</si>
  <si>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</si>
  <si>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</si>
  <si>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</si>
  <si>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</si>
  <si>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</si>
  <si>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</si>
  <si>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</si>
  <si>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</si>
  <si>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</si>
  <si>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</si>
  <si>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</si>
  <si>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</si>
  <si>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</si>
  <si>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</si>
  <si>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</si>
  <si>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</si>
  <si>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</si>
  <si>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</si>
  <si>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</si>
  <si>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</si>
  <si>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</si>
  <si>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</si>
  <si>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</si>
  <si>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</si>
  <si>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</si>
  <si>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</si>
  <si>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</si>
  <si>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</si>
  <si>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</si>
  <si>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</si>
  <si>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</si>
  <si>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</si>
  <si>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</si>
  <si>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</si>
  <si>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</si>
  <si>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</si>
  <si>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</si>
  <si>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</si>
  <si>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</si>
  <si>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</si>
  <si>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</si>
  <si>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</si>
  <si>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</si>
  <si>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</si>
  <si>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</si>
  <si>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</si>
  <si>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</si>
  <si>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</si>
  <si>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</si>
  <si>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</si>
  <si>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</si>
  <si>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</si>
  <si>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</si>
  <si>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</si>
  <si>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</si>
  <si>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</si>
  <si>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</si>
  <si>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</si>
  <si>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</si>
  <si>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</si>
  <si>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</si>
  <si>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</si>
  <si>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</si>
  <si>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</si>
  <si>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</si>
  <si>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</si>
  <si>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</si>
  <si>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</si>
  <si>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</si>
  <si>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</si>
  <si>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</si>
  <si>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</si>
  <si>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</si>
  <si>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</si>
  <si>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</si>
  <si>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</si>
  <si>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</si>
  <si>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</si>
  <si>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</si>
  <si>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</si>
  <si>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</si>
  <si>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</si>
  <si>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</si>
  <si>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</si>
  <si>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</si>
  <si>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</si>
  <si>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</si>
  <si>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</si>
  <si>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</si>
  <si>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</si>
  <si>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</si>
  <si>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</si>
  <si>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</si>
  <si>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</si>
  <si>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</si>
  <si>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</si>
  <si>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</si>
  <si>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</si>
  <si>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</si>
  <si>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</si>
  <si>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</si>
  <si>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</si>
  <si>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</si>
  <si>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</si>
  <si>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</si>
  <si>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</si>
  <si>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</si>
  <si>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</si>
  <si>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</si>
  <si>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</si>
  <si>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</si>
  <si>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</si>
  <si>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</si>
  <si>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</si>
  <si>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</si>
  <si>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</si>
  <si>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</si>
  <si>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</si>
  <si>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</si>
  <si>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</si>
  <si>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</si>
  <si>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</si>
  <si>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</si>
  <si>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</si>
  <si>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</si>
  <si>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</si>
  <si>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</si>
  <si>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</si>
  <si>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</si>
  <si>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</si>
  <si>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</si>
  <si>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</si>
  <si>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</si>
  <si>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</si>
  <si>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</si>
  <si>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</si>
  <si>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</si>
  <si>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</si>
  <si>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</si>
  <si>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</si>
  <si>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</si>
  <si>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</si>
  <si>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</si>
  <si>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</si>
  <si>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</si>
  <si>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</si>
  <si>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</si>
  <si>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</si>
  <si>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</si>
  <si>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</si>
  <si>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</si>
  <si>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</si>
  <si>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</si>
  <si>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</si>
  <si>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</si>
  <si>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</si>
  <si>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</si>
  <si>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</si>
  <si>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</si>
  <si>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</si>
  <si>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</si>
  <si>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</si>
  <si>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</si>
  <si>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</si>
  <si>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</si>
  <si>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</si>
  <si>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</si>
  <si>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</si>
  <si>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</si>
  <si>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</si>
  <si>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</si>
  <si>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</si>
  <si>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</si>
  <si>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</si>
  <si>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</si>
  <si>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</si>
  <si>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</si>
  <si>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</si>
  <si>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</si>
  <si>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</si>
  <si>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</si>
  <si>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</si>
  <si>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</si>
  <si>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</si>
  <si>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</si>
  <si>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</si>
  <si>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</si>
  <si>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</si>
  <si>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</si>
  <si>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</si>
  <si>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</si>
  <si>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</si>
  <si>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</si>
  <si>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</si>
  <si>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</si>
  <si>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</si>
  <si>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</si>
  <si>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</si>
  <si>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</si>
  <si>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</si>
  <si>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</si>
  <si>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</si>
  <si>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</si>
  <si>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</si>
  <si>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</si>
  <si>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</si>
  <si>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</si>
  <si>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</si>
  <si>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</si>
  <si>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</si>
  <si>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</si>
  <si>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</si>
  <si>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</si>
  <si>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</si>
  <si>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</si>
  <si>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</si>
  <si>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</si>
  <si>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</si>
  <si>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</si>
  <si>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</si>
  <si>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</si>
  <si>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</si>
  <si>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</si>
  <si>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</si>
  <si>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</si>
  <si>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</si>
  <si>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</si>
  <si>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</si>
  <si>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</si>
  <si>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</si>
  <si>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</si>
  <si>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</si>
  <si>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</si>
  <si>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</si>
  <si>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</si>
  <si>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</si>
  <si>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</si>
  <si>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</si>
  <si>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</si>
  <si>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</si>
  <si>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</si>
  <si>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</si>
  <si>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</si>
  <si>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</si>
  <si>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</si>
  <si>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</si>
  <si>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</si>
  <si>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</si>
  <si>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</si>
  <si>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</si>
  <si>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</si>
  <si>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</si>
  <si>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</si>
  <si>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</si>
  <si>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</si>
  <si>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</si>
  <si>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</si>
  <si>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</si>
  <si>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</si>
  <si>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</si>
  <si>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</si>
  <si>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</si>
  <si>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</si>
  <si>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</si>
  <si>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</si>
  <si>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</si>
  <si>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</si>
  <si>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</si>
  <si>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</si>
  <si>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</si>
  <si>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</si>
  <si>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</si>
  <si>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</si>
  <si>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</si>
  <si>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</si>
  <si>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</si>
  <si>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</si>
  <si>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</si>
  <si>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</si>
  <si>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</si>
  <si>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</si>
  <si>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</si>
  <si>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</si>
  <si>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</si>
  <si>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</si>
  <si>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</si>
  <si>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</si>
  <si>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</si>
  <si>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</si>
  <si>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</si>
  <si>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</si>
  <si>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</si>
  <si>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</si>
  <si>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АЛУВІА таблетки по 200 мг/50мг по120 таб. у флаконі (№ Г-182 від 02.07.2020р. </t>
  </si>
  <si>
    <t>упак</t>
  </si>
  <si>
    <t>1624,62</t>
  </si>
  <si>
    <t xml:space="preserve">Адреналін 0,18 р-н </t>
  </si>
  <si>
    <t>амп</t>
  </si>
  <si>
    <t>5,90</t>
  </si>
  <si>
    <t xml:space="preserve">Актемра концетрат для розчину для інфузій 20 мг/мл по 200мг/10мл у флаконі по 1 фл. (№ п-14449 від 26.02.2020р.) </t>
  </si>
  <si>
    <t>фл</t>
  </si>
  <si>
    <t xml:space="preserve">Актилізе по 50 мг   №226 від 26.05.20р </t>
  </si>
  <si>
    <t>14714,60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</si>
  <si>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</si>
  <si>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</si>
  <si>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</si>
  <si>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</si>
  <si>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</si>
  <si>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</si>
  <si>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</si>
  <si>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Біовен моно р-н для інфузій 10% по 50 мл у фл. по 1 фл.у пачці (імун-41від 01.06.2020р.) </t>
  </si>
  <si>
    <t>3896,98</t>
  </si>
  <si>
    <t xml:space="preserve">Біовен моно р-н для інфузій 5% по 100 мл у фл. по 1 фл.у пачці (імун-41від 01.06.2020р.) </t>
  </si>
  <si>
    <t>4001,90</t>
  </si>
  <si>
    <t xml:space="preserve">Біовен р-н д/інф.10%100 мл №1 фл.(іммуногл.ч.норм.) </t>
  </si>
  <si>
    <t>8067,63</t>
  </si>
  <si>
    <t xml:space="preserve">БЦЖ 50 мкг/доза (№461 від 07.07.2020р.) </t>
  </si>
  <si>
    <t>доз</t>
  </si>
  <si>
    <t>2,48</t>
  </si>
  <si>
    <t xml:space="preserve">Вімізин 5 мл </t>
  </si>
  <si>
    <t xml:space="preserve">Гідроксіхлорохін сульфат,табл. 200мг,по 100таб. № Г-128 </t>
  </si>
  <si>
    <t>758,41</t>
  </si>
  <si>
    <t xml:space="preserve">Діавітек ПД 2,5% розчин для перитонеального діалізу  по 2000 мл  контейнер полімерний  (№к-17859 від26.02.2020р) </t>
  </si>
  <si>
    <t>173,51</t>
  </si>
  <si>
    <t xml:space="preserve">Діавітек ПД 2,5% розчин для перитонеального діалізу  по 2000 мл  контейнер полімерний (№ К-18130 від 11.03.2020р) </t>
  </si>
  <si>
    <t xml:space="preserve">Діавітек ПД 2,5% розчин для перитонеального діалізу  по 2000 мл  контейнер полімерний (№ к-17872  від26.02.2020р) </t>
  </si>
  <si>
    <t>5,66</t>
  </si>
  <si>
    <t xml:space="preserve">Діавітек ПД 2,5% розчин для перитонеального діалізу  по 2000 мл  контейнер полімерний (№к-15567 від05.11.2019р) </t>
  </si>
  <si>
    <t xml:space="preserve">Діавітек ПД 2,5% розчин для перитонеального діалізу  по 2000 мл  контейнер полімерний (№к-15976 від 26.11.2019р) 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</si>
  <si>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</si>
  <si>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 К- 17872 від 26.02.2020р.) </t>
  </si>
  <si>
    <t xml:space="preserve">Дезінфекційний ковпачок для перитонеального діалізу (№к-15976 від 26.11.2019р.) </t>
  </si>
  <si>
    <t xml:space="preserve">Дофамін-Д конц.д/пр.р-ну д/инф.40мг/мл 5 мл амп.№10 </t>
  </si>
  <si>
    <t>299,96</t>
  </si>
  <si>
    <t xml:space="preserve">Екворал капсули м"які по 25 мг,по 10капсул у блістері;по 5 блістерів** у коробці  нак.№ТР-205 від 26.11.18р </t>
  </si>
  <si>
    <t>капс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</si>
  <si>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</si>
  <si>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</si>
  <si>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</si>
  <si>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Зидовудин 240 мл. № 94 від 06.03.2020р. </t>
  </si>
  <si>
    <t>111,01</t>
  </si>
  <si>
    <t xml:space="preserve">Карбетоцин розчин для інєкцій  100мкг/мл по 1мл у фл. №5 (б/н від 25.06.2020р.) </t>
  </si>
  <si>
    <t>446,10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</si>
  <si>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</si>
  <si>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</si>
  <si>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</si>
  <si>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</si>
  <si>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Медична маска </t>
  </si>
  <si>
    <t>10,35</t>
  </si>
  <si>
    <t xml:space="preserve">Пейона, р-н для інфузій та орального застосування 20мг/мл по1мл в амп.по 5амп.в уп.по 2уп.в карт. коробці (б/н 06. 07.2020р.) </t>
  </si>
  <si>
    <t>357,75</t>
  </si>
  <si>
    <t xml:space="preserve">Рінгера лактат р-н д/інф.200 мл </t>
  </si>
  <si>
    <t>14,71</t>
  </si>
  <si>
    <t xml:space="preserve">Респіратор FFP 2 (РеспіраторК№95).50штук в упак. </t>
  </si>
  <si>
    <t>115,26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</si>
  <si>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</si>
  <si>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</si>
  <si>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</si>
  <si>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</t>
  </si>
  <si>
    <t>61,43</t>
  </si>
  <si>
    <t xml:space="preserve">Системи </t>
  </si>
  <si>
    <t>5,58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</si>
  <si>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</si>
  <si>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</si>
  <si>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</si>
  <si>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</si>
  <si>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</si>
  <si>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</si>
  <si>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</si>
  <si>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</si>
  <si>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</si>
  <si>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</si>
  <si>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</si>
  <si>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</si>
  <si>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Цефотаксим-Д пор. 1 г.№1 Фл </t>
  </si>
  <si>
    <t>13,50</t>
  </si>
  <si>
    <t xml:space="preserve">Цефтазидим пор. д/пр.р-ну д/ін.1г №1 </t>
  </si>
  <si>
    <t>63,73</t>
  </si>
  <si>
    <t xml:space="preserve">Швидкий тест для діагностики грипу А і Б </t>
  </si>
  <si>
    <t xml:space="preserve">Швидкий тест(діагностичний набір для приготування зразків СКК в комплекті) (№94  від 06.03.2020р) </t>
  </si>
  <si>
    <t xml:space="preserve">Шприц  10,0 мл </t>
  </si>
  <si>
    <t>1,77</t>
  </si>
  <si>
    <t xml:space="preserve">Шприц  20,0 мл </t>
  </si>
  <si>
    <t>2,67</t>
  </si>
  <si>
    <t xml:space="preserve">Шприц  5,0 мл </t>
  </si>
  <si>
    <t>1,28</t>
  </si>
  <si>
    <t xml:space="preserve">Бетаферон ліз.пор.д/ін по0,3мг(9,6млн МО)з розч. (№ РС-88 від 10.02.2020р) </t>
  </si>
  <si>
    <t>флак,</t>
  </si>
  <si>
    <t>543,53</t>
  </si>
  <si>
    <t xml:space="preserve">Бетаферон ліз.пор.д/ін по0,3мг(9,6млн МО)з розч. № РС-19 від 13.01.2020 </t>
  </si>
  <si>
    <t xml:space="preserve">Бетаферон ліз.пор.д/ін по0,3мг(9,6млн МО)з розч. №184 від 22.06.20 </t>
  </si>
  <si>
    <t xml:space="preserve">Бетфер-1а ПЛЮС, роз..д/ін по (6млн.МО) (№РС -56 від 27.01.2020р) </t>
  </si>
  <si>
    <t>1386,82</t>
  </si>
  <si>
    <t xml:space="preserve">Копаксон-Тева  20мг/мл по 1мл  шприці (№ РС-88 від 10.02.2020р) </t>
  </si>
  <si>
    <t>шпр-ручка</t>
  </si>
  <si>
    <t>226,69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</si>
  <si>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</si>
  <si>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</si>
  <si>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</si>
  <si>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</si>
  <si>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</si>
  <si>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Солу-Медрол по 1000 мг 1фл  н.№ 148 від 15.06.20 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</si>
  <si>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</si>
  <si>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</si>
  <si>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</si>
  <si>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>202ЦДБСК  Фармацевт   Т.Г.</t>
  </si>
  <si>
    <t>Черкаська обласна лікарня</t>
  </si>
  <si>
    <t>Залишок
на 21.07.2020</t>
  </si>
  <si>
    <t xml:space="preserve">202ЦДБСК  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</si>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</sst>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4.441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410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407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408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39.6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15</v>
      </c>
      <c r="F10" s="74">
        <v>24369.280000000002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8" si="0">E10</f>
        <v>15</v>
      </c>
      <c r="O10" s="25">
        <f t="shared" ref="O10:O18" si="1">F10</f>
        <v>24369.280000000002</v>
      </c>
    </row>
    <row r="11" spans="1:16" s="26" customFormat="1" ht="13.2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>
        <v>30</v>
      </c>
      <c r="F11" s="74">
        <v>177.12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30</v>
      </c>
      <c r="O11" s="25">
        <f t="shared" si="1"/>
        <v>177.12</v>
      </c>
    </row>
    <row r="12" spans="1:16" s="26" customFormat="1" ht="52.8" x14ac:dyDescent="0.25">
      <c r="A12" s="70">
        <v>3</v>
      </c>
      <c r="B12" s="72" t="s">
        <v>300</v>
      </c>
      <c r="C12" s="73" t="s">
        <v>301</v>
      </c>
      <c r="D12" s="74">
        <v>1</v>
      </c>
      <c r="E12" s="75">
        <v>1</v>
      </c>
      <c r="F12" s="74">
        <v>9143.27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</v>
      </c>
      <c r="O12" s="25">
        <f t="shared" si="1"/>
        <v>9143.27</v>
      </c>
    </row>
    <row r="13" spans="1:16" s="26" customFormat="1" ht="26.4" x14ac:dyDescent="0.25">
      <c r="A13" s="70">
        <v>4</v>
      </c>
      <c r="B13" s="72" t="s">
        <v>302</v>
      </c>
      <c r="C13" s="73" t="s">
        <v>301</v>
      </c>
      <c r="D13" s="74" t="s">
        <v>303</v>
      </c>
      <c r="E13" s="75">
        <v>24</v>
      </c>
      <c r="F13" s="74">
        <v>353150.4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24</v>
      </c>
      <c r="O13" s="25">
        <f t="shared" si="1"/>
        <v>353150.4</v>
      </c>
    </row>
    <row r="14" spans="1:16" s="26" customFormat="1" ht="26.4" x14ac:dyDescent="0.25">
      <c r="A14" s="70">
        <v>5</v>
      </c>
      <c r="B14" s="72" t="s">
        <v>302</v>
      </c>
      <c r="C14" s="73" t="s">
        <v>301</v>
      </c>
      <c r="D14" s="74" t="s">
        <v>304</v>
      </c>
      <c r="E14" s="75">
        <v>36</v>
      </c>
      <c r="F14" s="74">
        <v>430486.56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36</v>
      </c>
      <c r="O14" s="25">
        <f t="shared" si="1"/>
        <v>430486.56</v>
      </c>
    </row>
    <row r="15" spans="1:16" s="26" customFormat="1" ht="26.4" x14ac:dyDescent="0.25">
      <c r="A15" s="70">
        <v>6</v>
      </c>
      <c r="B15" s="72" t="s">
        <v>302</v>
      </c>
      <c r="C15" s="73" t="s">
        <v>301</v>
      </c>
      <c r="D15" s="74" t="s">
        <v>305</v>
      </c>
      <c r="E15" s="75">
        <v>40</v>
      </c>
      <c r="F15" s="74">
        <v>518571.60000000003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40</v>
      </c>
      <c r="O15" s="25">
        <f t="shared" si="1"/>
        <v>518571.60000000003</v>
      </c>
    </row>
    <row r="16" spans="1:16" s="26" customFormat="1" ht="26.4" x14ac:dyDescent="0.25">
      <c r="A16" s="70">
        <v>7</v>
      </c>
      <c r="B16" s="72" t="s">
        <v>306</v>
      </c>
      <c r="C16" s="73" t="s">
        <v>301</v>
      </c>
      <c r="D16" s="74" t="s">
        <v>307</v>
      </c>
      <c r="E16" s="75">
        <v>14</v>
      </c>
      <c r="F16" s="74">
        <v>22000.86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14</v>
      </c>
      <c r="O16" s="25">
        <f t="shared" si="1"/>
        <v>22000.86</v>
      </c>
    </row>
    <row r="17" spans="1:15" s="26" customFormat="1" ht="26.4" x14ac:dyDescent="0.25">
      <c r="A17" s="70">
        <v>8</v>
      </c>
      <c r="B17" s="72" t="s">
        <v>308</v>
      </c>
      <c r="C17" s="73" t="s">
        <v>309</v>
      </c>
      <c r="D17" s="74" t="s">
        <v>310</v>
      </c>
      <c r="E17" s="75">
        <v>60</v>
      </c>
      <c r="F17" s="74">
        <v>8931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60</v>
      </c>
      <c r="O17" s="25">
        <f t="shared" si="1"/>
        <v>8931</v>
      </c>
    </row>
    <row r="18" spans="1:15" s="26" customFormat="1" ht="39.6" x14ac:dyDescent="0.25">
      <c r="A18" s="70">
        <v>9</v>
      </c>
      <c r="B18" s="72" t="s">
        <v>311</v>
      </c>
      <c r="C18" s="73" t="s">
        <v>301</v>
      </c>
      <c r="D18" s="74" t="s">
        <v>312</v>
      </c>
      <c r="E18" s="75">
        <v>16</v>
      </c>
      <c r="F18" s="74">
        <v>62351.68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16</v>
      </c>
      <c r="O18" s="25">
        <f t="shared" si="1"/>
        <v>62351.68</v>
      </c>
    </row>
    <row r="19" spans="1:15" s="17" customFormat="1" ht="13.5" customHeight="1" thickBot="1" x14ac:dyDescent="0.3"/>
    <row r="20" spans="1:15" s="17" customFormat="1" ht="26.25" customHeight="1" x14ac:dyDescent="0.25">
      <c r="A20" s="92" t="s">
        <v>139</v>
      </c>
      <c r="B20" s="86" t="s">
        <v>32</v>
      </c>
      <c r="C20" s="97" t="s">
        <v>141</v>
      </c>
      <c r="D20" s="86" t="s">
        <v>142</v>
      </c>
      <c r="E20" s="86" t="s">
        <v>408</v>
      </c>
      <c r="F20" s="86"/>
      <c r="G20" s="87" t="s">
        <v>146</v>
      </c>
    </row>
    <row r="21" spans="1:15" s="17" customFormat="1" ht="12.75" customHeight="1" x14ac:dyDescent="0.25">
      <c r="A21" s="93"/>
      <c r="B21" s="95"/>
      <c r="C21" s="98"/>
      <c r="D21" s="95"/>
      <c r="E21" s="90" t="s">
        <v>147</v>
      </c>
      <c r="F21" s="90" t="s">
        <v>148</v>
      </c>
      <c r="G21" s="88"/>
    </row>
    <row r="22" spans="1:15" s="17" customFormat="1" ht="13.5" customHeight="1" thickBot="1" x14ac:dyDescent="0.3">
      <c r="A22" s="94"/>
      <c r="B22" s="96"/>
      <c r="C22" s="99"/>
      <c r="D22" s="96"/>
      <c r="E22" s="91"/>
      <c r="F22" s="91"/>
      <c r="G22" s="89"/>
    </row>
    <row r="23" spans="1:15" s="26" customFormat="1" ht="39.6" x14ac:dyDescent="0.25">
      <c r="A23" s="70">
        <v>10</v>
      </c>
      <c r="B23" s="72" t="s">
        <v>313</v>
      </c>
      <c r="C23" s="73" t="s">
        <v>301</v>
      </c>
      <c r="D23" s="74" t="s">
        <v>314</v>
      </c>
      <c r="E23" s="75">
        <v>78</v>
      </c>
      <c r="F23" s="74">
        <v>312148.2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30" si="2">E23</f>
        <v>78</v>
      </c>
      <c r="O23" s="25">
        <f t="shared" si="2"/>
        <v>312148.2</v>
      </c>
    </row>
    <row r="24" spans="1:15" s="26" customFormat="1" ht="26.4" x14ac:dyDescent="0.25">
      <c r="A24" s="70">
        <v>11</v>
      </c>
      <c r="B24" s="72" t="s">
        <v>315</v>
      </c>
      <c r="C24" s="73" t="s">
        <v>301</v>
      </c>
      <c r="D24" s="74" t="s">
        <v>316</v>
      </c>
      <c r="E24" s="75">
        <v>2</v>
      </c>
      <c r="F24" s="74">
        <v>16135.26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2</v>
      </c>
      <c r="O24" s="25">
        <f t="shared" si="2"/>
        <v>16135.26</v>
      </c>
    </row>
    <row r="25" spans="1:15" s="26" customFormat="1" ht="26.4" x14ac:dyDescent="0.25">
      <c r="A25" s="70">
        <v>12</v>
      </c>
      <c r="B25" s="72" t="s">
        <v>317</v>
      </c>
      <c r="C25" s="73" t="s">
        <v>318</v>
      </c>
      <c r="D25" s="74" t="s">
        <v>319</v>
      </c>
      <c r="E25" s="75">
        <v>1500</v>
      </c>
      <c r="F25" s="74">
        <v>3726.75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1500</v>
      </c>
      <c r="O25" s="25">
        <f t="shared" si="2"/>
        <v>3726.75</v>
      </c>
    </row>
    <row r="26" spans="1:15" s="26" customFormat="1" ht="13.2" x14ac:dyDescent="0.25">
      <c r="A26" s="70">
        <v>13</v>
      </c>
      <c r="B26" s="72" t="s">
        <v>320</v>
      </c>
      <c r="C26" s="73" t="s">
        <v>301</v>
      </c>
      <c r="D26" s="74">
        <v>24915</v>
      </c>
      <c r="E26" s="75">
        <v>105</v>
      </c>
      <c r="F26" s="74">
        <v>2616075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105</v>
      </c>
      <c r="O26" s="25">
        <f t="shared" si="2"/>
        <v>2616075</v>
      </c>
    </row>
    <row r="27" spans="1:15" s="26" customFormat="1" ht="26.4" x14ac:dyDescent="0.25">
      <c r="A27" s="70">
        <v>14</v>
      </c>
      <c r="B27" s="72" t="s">
        <v>321</v>
      </c>
      <c r="C27" s="73" t="s">
        <v>295</v>
      </c>
      <c r="D27" s="74" t="s">
        <v>322</v>
      </c>
      <c r="E27" s="75">
        <v>1</v>
      </c>
      <c r="F27" s="74">
        <v>758.41000000000008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1</v>
      </c>
      <c r="O27" s="25">
        <f t="shared" si="2"/>
        <v>758.41000000000008</v>
      </c>
    </row>
    <row r="28" spans="1:15" s="26" customFormat="1" ht="52.8" x14ac:dyDescent="0.25">
      <c r="A28" s="70">
        <v>15</v>
      </c>
      <c r="B28" s="72" t="s">
        <v>323</v>
      </c>
      <c r="C28" s="73" t="s">
        <v>309</v>
      </c>
      <c r="D28" s="74" t="s">
        <v>324</v>
      </c>
      <c r="E28" s="75"/>
      <c r="F28" s="74"/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0</v>
      </c>
      <c r="O28" s="25">
        <f t="shared" si="2"/>
        <v>0</v>
      </c>
    </row>
    <row r="29" spans="1:15" s="26" customFormat="1" ht="52.8" x14ac:dyDescent="0.25">
      <c r="A29" s="70">
        <v>16</v>
      </c>
      <c r="B29" s="72" t="s">
        <v>325</v>
      </c>
      <c r="C29" s="73" t="s">
        <v>309</v>
      </c>
      <c r="D29" s="74" t="s">
        <v>324</v>
      </c>
      <c r="E29" s="75">
        <v>89</v>
      </c>
      <c r="F29" s="74">
        <v>15442.390000000001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89</v>
      </c>
      <c r="O29" s="25">
        <f t="shared" si="2"/>
        <v>15442.390000000001</v>
      </c>
    </row>
    <row r="30" spans="1:15" s="26" customFormat="1" ht="52.8" x14ac:dyDescent="0.25">
      <c r="A30" s="70">
        <v>17</v>
      </c>
      <c r="B30" s="72" t="s">
        <v>326</v>
      </c>
      <c r="C30" s="73" t="s">
        <v>309</v>
      </c>
      <c r="D30" s="74" t="s">
        <v>327</v>
      </c>
      <c r="E30" s="75">
        <v>232</v>
      </c>
      <c r="F30" s="74">
        <v>40254.32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2"/>
        <v>232</v>
      </c>
      <c r="O30" s="25">
        <f t="shared" si="2"/>
        <v>40254.32</v>
      </c>
    </row>
    <row r="31" spans="1:15" s="17" customFormat="1" ht="13.5" customHeight="1" thickBot="1" x14ac:dyDescent="0.3"/>
    <row r="32" spans="1:15" s="17" customFormat="1" ht="26.25" customHeight="1" x14ac:dyDescent="0.25">
      <c r="A32" s="92" t="s">
        <v>139</v>
      </c>
      <c r="B32" s="86" t="s">
        <v>32</v>
      </c>
      <c r="C32" s="97" t="s">
        <v>141</v>
      </c>
      <c r="D32" s="86" t="s">
        <v>142</v>
      </c>
      <c r="E32" s="86" t="s">
        <v>408</v>
      </c>
      <c r="F32" s="86"/>
      <c r="G32" s="87" t="s">
        <v>146</v>
      </c>
    </row>
    <row r="33" spans="1:15" s="17" customFormat="1" ht="12.75" customHeight="1" x14ac:dyDescent="0.25">
      <c r="A33" s="93"/>
      <c r="B33" s="95"/>
      <c r="C33" s="98"/>
      <c r="D33" s="95"/>
      <c r="E33" s="90" t="s">
        <v>147</v>
      </c>
      <c r="F33" s="90" t="s">
        <v>148</v>
      </c>
      <c r="G33" s="88"/>
    </row>
    <row r="34" spans="1:15" s="17" customFormat="1" ht="13.5" customHeight="1" thickBot="1" x14ac:dyDescent="0.3">
      <c r="A34" s="94"/>
      <c r="B34" s="96"/>
      <c r="C34" s="99"/>
      <c r="D34" s="96"/>
      <c r="E34" s="91"/>
      <c r="F34" s="91"/>
      <c r="G34" s="89"/>
    </row>
    <row r="35" spans="1:15" s="26" customFormat="1" ht="52.8" x14ac:dyDescent="0.25">
      <c r="A35" s="70">
        <v>18</v>
      </c>
      <c r="B35" s="72" t="s">
        <v>328</v>
      </c>
      <c r="C35" s="73" t="s">
        <v>309</v>
      </c>
      <c r="D35" s="74" t="s">
        <v>324</v>
      </c>
      <c r="E35" s="75">
        <v>205</v>
      </c>
      <c r="F35" s="74">
        <v>35569.550000000003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ref="N35:O40" si="3">E35</f>
        <v>205</v>
      </c>
      <c r="O35" s="25">
        <f t="shared" si="3"/>
        <v>35569.550000000003</v>
      </c>
    </row>
    <row r="36" spans="1:15" s="26" customFormat="1" ht="52.8" x14ac:dyDescent="0.25">
      <c r="A36" s="70">
        <v>19</v>
      </c>
      <c r="B36" s="72" t="s">
        <v>329</v>
      </c>
      <c r="C36" s="73" t="s">
        <v>309</v>
      </c>
      <c r="D36" s="74" t="s">
        <v>324</v>
      </c>
      <c r="E36" s="75">
        <v>230</v>
      </c>
      <c r="F36" s="74">
        <v>39907.300000000003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230</v>
      </c>
      <c r="O36" s="25">
        <f t="shared" si="3"/>
        <v>39907.300000000003</v>
      </c>
    </row>
    <row r="37" spans="1:15" s="26" customFormat="1" ht="52.8" x14ac:dyDescent="0.25">
      <c r="A37" s="70">
        <v>20</v>
      </c>
      <c r="B37" s="72" t="s">
        <v>330</v>
      </c>
      <c r="C37" s="73" t="s">
        <v>309</v>
      </c>
      <c r="D37" s="74" t="s">
        <v>324</v>
      </c>
      <c r="E37" s="75">
        <v>230</v>
      </c>
      <c r="F37" s="74">
        <v>39907.300000000003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230</v>
      </c>
      <c r="O37" s="25">
        <f t="shared" si="3"/>
        <v>39907.300000000003</v>
      </c>
    </row>
    <row r="38" spans="1:15" s="26" customFormat="1" ht="39.6" x14ac:dyDescent="0.25">
      <c r="A38" s="70">
        <v>21</v>
      </c>
      <c r="B38" s="72" t="s">
        <v>331</v>
      </c>
      <c r="C38" s="73" t="s">
        <v>309</v>
      </c>
      <c r="D38" s="74" t="s">
        <v>327</v>
      </c>
      <c r="E38" s="75"/>
      <c r="F38" s="74"/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0</v>
      </c>
      <c r="O38" s="25">
        <f t="shared" si="3"/>
        <v>0</v>
      </c>
    </row>
    <row r="39" spans="1:15" s="26" customFormat="1" ht="39.6" x14ac:dyDescent="0.25">
      <c r="A39" s="70">
        <v>22</v>
      </c>
      <c r="B39" s="72" t="s">
        <v>332</v>
      </c>
      <c r="C39" s="73" t="s">
        <v>309</v>
      </c>
      <c r="D39" s="74" t="s">
        <v>327</v>
      </c>
      <c r="E39" s="75">
        <v>956</v>
      </c>
      <c r="F39" s="74">
        <v>5410.96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956</v>
      </c>
      <c r="O39" s="25">
        <f t="shared" si="3"/>
        <v>5410.96</v>
      </c>
    </row>
    <row r="40" spans="1:15" s="26" customFormat="1" ht="26.4" x14ac:dyDescent="0.25">
      <c r="A40" s="70">
        <v>23</v>
      </c>
      <c r="B40" s="72" t="s">
        <v>333</v>
      </c>
      <c r="C40" s="73" t="s">
        <v>295</v>
      </c>
      <c r="D40" s="74" t="s">
        <v>334</v>
      </c>
      <c r="E40" s="75">
        <v>2</v>
      </c>
      <c r="F40" s="74">
        <v>599.92000000000007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2</v>
      </c>
      <c r="O40" s="25">
        <f t="shared" si="3"/>
        <v>599.92000000000007</v>
      </c>
    </row>
    <row r="41" spans="1:15" s="17" customFormat="1" ht="13.5" customHeight="1" thickBot="1" x14ac:dyDescent="0.3"/>
    <row r="42" spans="1:15" s="17" customFormat="1" ht="26.25" customHeight="1" x14ac:dyDescent="0.25">
      <c r="A42" s="92" t="s">
        <v>139</v>
      </c>
      <c r="B42" s="86" t="s">
        <v>32</v>
      </c>
      <c r="C42" s="97" t="s">
        <v>141</v>
      </c>
      <c r="D42" s="86" t="s">
        <v>142</v>
      </c>
      <c r="E42" s="86" t="s">
        <v>408</v>
      </c>
      <c r="F42" s="86"/>
      <c r="G42" s="87" t="s">
        <v>146</v>
      </c>
    </row>
    <row r="43" spans="1:15" s="17" customFormat="1" ht="12.75" customHeight="1" x14ac:dyDescent="0.25">
      <c r="A43" s="93"/>
      <c r="B43" s="95"/>
      <c r="C43" s="98"/>
      <c r="D43" s="95"/>
      <c r="E43" s="90" t="s">
        <v>147</v>
      </c>
      <c r="F43" s="90" t="s">
        <v>148</v>
      </c>
      <c r="G43" s="88"/>
    </row>
    <row r="44" spans="1:15" s="17" customFormat="1" ht="13.5" customHeight="1" thickBot="1" x14ac:dyDescent="0.3">
      <c r="A44" s="94"/>
      <c r="B44" s="96"/>
      <c r="C44" s="99"/>
      <c r="D44" s="96"/>
      <c r="E44" s="91"/>
      <c r="F44" s="91"/>
      <c r="G44" s="89"/>
    </row>
    <row r="45" spans="1:15" s="26" customFormat="1" ht="39.6" x14ac:dyDescent="0.25">
      <c r="A45" s="70">
        <v>24</v>
      </c>
      <c r="B45" s="72" t="s">
        <v>335</v>
      </c>
      <c r="C45" s="73" t="s">
        <v>336</v>
      </c>
      <c r="D45" s="74" t="s">
        <v>337</v>
      </c>
      <c r="E45" s="75">
        <v>2010</v>
      </c>
      <c r="F45" s="74">
        <v>11545.02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ref="N45:O51" si="4">E45</f>
        <v>2010</v>
      </c>
      <c r="O45" s="25">
        <f t="shared" si="4"/>
        <v>11545.02</v>
      </c>
    </row>
    <row r="46" spans="1:15" s="26" customFormat="1" ht="39.6" x14ac:dyDescent="0.25">
      <c r="A46" s="70">
        <v>25</v>
      </c>
      <c r="B46" s="72" t="s">
        <v>338</v>
      </c>
      <c r="C46" s="73" t="s">
        <v>336</v>
      </c>
      <c r="D46" s="74" t="s">
        <v>339</v>
      </c>
      <c r="E46" s="75">
        <v>93</v>
      </c>
      <c r="F46" s="74">
        <v>845.38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93</v>
      </c>
      <c r="O46" s="25">
        <f t="shared" si="4"/>
        <v>845.38</v>
      </c>
    </row>
    <row r="47" spans="1:15" s="26" customFormat="1" ht="26.4" x14ac:dyDescent="0.25">
      <c r="A47" s="70">
        <v>26</v>
      </c>
      <c r="B47" s="72" t="s">
        <v>340</v>
      </c>
      <c r="C47" s="73" t="s">
        <v>301</v>
      </c>
      <c r="D47" s="74" t="s">
        <v>341</v>
      </c>
      <c r="E47" s="75">
        <v>1</v>
      </c>
      <c r="F47" s="74">
        <v>111.01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1</v>
      </c>
      <c r="O47" s="25">
        <f t="shared" si="4"/>
        <v>111.01</v>
      </c>
    </row>
    <row r="48" spans="1:15" s="26" customFormat="1" ht="39.6" x14ac:dyDescent="0.25">
      <c r="A48" s="70">
        <v>27</v>
      </c>
      <c r="B48" s="72" t="s">
        <v>342</v>
      </c>
      <c r="C48" s="73" t="s">
        <v>301</v>
      </c>
      <c r="D48" s="74" t="s">
        <v>343</v>
      </c>
      <c r="E48" s="75"/>
      <c r="F48" s="74"/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0</v>
      </c>
      <c r="O48" s="25">
        <f t="shared" si="4"/>
        <v>0</v>
      </c>
    </row>
    <row r="49" spans="1:15" s="26" customFormat="1" ht="66" x14ac:dyDescent="0.25">
      <c r="A49" s="70">
        <v>28</v>
      </c>
      <c r="B49" s="72" t="s">
        <v>344</v>
      </c>
      <c r="C49" s="73" t="s">
        <v>309</v>
      </c>
      <c r="D49" s="74" t="s">
        <v>345</v>
      </c>
      <c r="E49" s="75">
        <v>1</v>
      </c>
      <c r="F49" s="74">
        <v>2032.0200000000002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1</v>
      </c>
      <c r="O49" s="25">
        <f t="shared" si="4"/>
        <v>2032.0200000000002</v>
      </c>
    </row>
    <row r="50" spans="1:15" s="26" customFormat="1" ht="66" x14ac:dyDescent="0.25">
      <c r="A50" s="70">
        <v>29</v>
      </c>
      <c r="B50" s="72" t="s">
        <v>346</v>
      </c>
      <c r="C50" s="73" t="s">
        <v>309</v>
      </c>
      <c r="D50" s="74" t="s">
        <v>347</v>
      </c>
      <c r="E50" s="75">
        <v>175</v>
      </c>
      <c r="F50" s="74">
        <v>12535.25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175</v>
      </c>
      <c r="O50" s="25">
        <f t="shared" si="4"/>
        <v>12535.25</v>
      </c>
    </row>
    <row r="51" spans="1:15" s="26" customFormat="1" ht="13.2" x14ac:dyDescent="0.25">
      <c r="A51" s="70">
        <v>30</v>
      </c>
      <c r="B51" s="72" t="s">
        <v>348</v>
      </c>
      <c r="C51" s="73" t="s">
        <v>309</v>
      </c>
      <c r="D51" s="74" t="s">
        <v>349</v>
      </c>
      <c r="E51" s="75">
        <v>1300</v>
      </c>
      <c r="F51" s="74">
        <v>13455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1300</v>
      </c>
      <c r="O51" s="25">
        <f t="shared" si="4"/>
        <v>13455</v>
      </c>
    </row>
    <row r="52" spans="1:15" s="17" customFormat="1" ht="13.5" customHeight="1" thickBot="1" x14ac:dyDescent="0.3"/>
    <row r="53" spans="1:15" s="17" customFormat="1" ht="26.25" customHeight="1" x14ac:dyDescent="0.25">
      <c r="A53" s="92" t="s">
        <v>139</v>
      </c>
      <c r="B53" s="86" t="s">
        <v>32</v>
      </c>
      <c r="C53" s="97" t="s">
        <v>141</v>
      </c>
      <c r="D53" s="86" t="s">
        <v>142</v>
      </c>
      <c r="E53" s="86" t="s">
        <v>408</v>
      </c>
      <c r="F53" s="86"/>
      <c r="G53" s="87" t="s">
        <v>146</v>
      </c>
    </row>
    <row r="54" spans="1:15" s="17" customFormat="1" ht="12.75" customHeight="1" x14ac:dyDescent="0.25">
      <c r="A54" s="93"/>
      <c r="B54" s="95"/>
      <c r="C54" s="98"/>
      <c r="D54" s="95"/>
      <c r="E54" s="90" t="s">
        <v>147</v>
      </c>
      <c r="F54" s="90" t="s">
        <v>148</v>
      </c>
      <c r="G54" s="88"/>
    </row>
    <row r="55" spans="1:15" s="17" customFormat="1" ht="13.5" customHeight="1" thickBot="1" x14ac:dyDescent="0.3">
      <c r="A55" s="94"/>
      <c r="B55" s="96"/>
      <c r="C55" s="99"/>
      <c r="D55" s="96"/>
      <c r="E55" s="91"/>
      <c r="F55" s="91"/>
      <c r="G55" s="89"/>
    </row>
    <row r="56" spans="1:15" s="26" customFormat="1" ht="52.8" x14ac:dyDescent="0.25">
      <c r="A56" s="70">
        <v>31</v>
      </c>
      <c r="B56" s="72" t="s">
        <v>350</v>
      </c>
      <c r="C56" s="73" t="s">
        <v>298</v>
      </c>
      <c r="D56" s="74" t="s">
        <v>351</v>
      </c>
      <c r="E56" s="75">
        <v>30</v>
      </c>
      <c r="F56" s="74">
        <v>10732.5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ref="N56:N68" si="5">E56</f>
        <v>30</v>
      </c>
      <c r="O56" s="25">
        <f t="shared" ref="O56:O68" si="6">F56</f>
        <v>10732.5</v>
      </c>
    </row>
    <row r="57" spans="1:15" s="26" customFormat="1" ht="13.2" x14ac:dyDescent="0.25">
      <c r="A57" s="70">
        <v>32</v>
      </c>
      <c r="B57" s="72" t="s">
        <v>352</v>
      </c>
      <c r="C57" s="73" t="s">
        <v>301</v>
      </c>
      <c r="D57" s="74" t="s">
        <v>353</v>
      </c>
      <c r="E57" s="75">
        <v>30</v>
      </c>
      <c r="F57" s="74">
        <v>441.3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30</v>
      </c>
      <c r="O57" s="25">
        <f t="shared" si="6"/>
        <v>441.3</v>
      </c>
    </row>
    <row r="58" spans="1:15" s="26" customFormat="1" ht="26.4" x14ac:dyDescent="0.25">
      <c r="A58" s="70">
        <v>33</v>
      </c>
      <c r="B58" s="72" t="s">
        <v>354</v>
      </c>
      <c r="C58" s="73" t="s">
        <v>309</v>
      </c>
      <c r="D58" s="74" t="s">
        <v>355</v>
      </c>
      <c r="E58" s="75">
        <v>4600</v>
      </c>
      <c r="F58" s="74">
        <v>530196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4600</v>
      </c>
      <c r="O58" s="25">
        <f t="shared" si="6"/>
        <v>530196</v>
      </c>
    </row>
    <row r="59" spans="1:15" s="26" customFormat="1" ht="39.6" x14ac:dyDescent="0.25">
      <c r="A59" s="70">
        <v>34</v>
      </c>
      <c r="B59" s="72" t="s">
        <v>356</v>
      </c>
      <c r="C59" s="73" t="s">
        <v>357</v>
      </c>
      <c r="D59" s="74" t="s">
        <v>358</v>
      </c>
      <c r="E59" s="75">
        <v>44</v>
      </c>
      <c r="F59" s="74">
        <v>957509.08000000007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44</v>
      </c>
      <c r="O59" s="25">
        <f t="shared" si="6"/>
        <v>957509.08000000007</v>
      </c>
    </row>
    <row r="60" spans="1:15" s="26" customFormat="1" ht="26.4" x14ac:dyDescent="0.25">
      <c r="A60" s="70">
        <v>35</v>
      </c>
      <c r="B60" s="72" t="s">
        <v>359</v>
      </c>
      <c r="C60" s="73" t="s">
        <v>295</v>
      </c>
      <c r="D60" s="74" t="s">
        <v>360</v>
      </c>
      <c r="E60" s="75">
        <v>12</v>
      </c>
      <c r="F60" s="74">
        <v>737.16000000000008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12</v>
      </c>
      <c r="O60" s="25">
        <f t="shared" si="6"/>
        <v>737.16000000000008</v>
      </c>
    </row>
    <row r="61" spans="1:15" s="26" customFormat="1" ht="13.2" x14ac:dyDescent="0.25">
      <c r="A61" s="70">
        <v>36</v>
      </c>
      <c r="B61" s="72" t="s">
        <v>361</v>
      </c>
      <c r="C61" s="73" t="s">
        <v>309</v>
      </c>
      <c r="D61" s="74" t="s">
        <v>362</v>
      </c>
      <c r="E61" s="75">
        <v>1375</v>
      </c>
      <c r="F61" s="74">
        <v>7672.5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1375</v>
      </c>
      <c r="O61" s="25">
        <f t="shared" si="6"/>
        <v>7672.5</v>
      </c>
    </row>
    <row r="62" spans="1:15" s="26" customFormat="1" ht="26.4" x14ac:dyDescent="0.25">
      <c r="A62" s="70">
        <v>37</v>
      </c>
      <c r="B62" s="72" t="s">
        <v>363</v>
      </c>
      <c r="C62" s="73" t="s">
        <v>336</v>
      </c>
      <c r="D62" s="74" t="s">
        <v>364</v>
      </c>
      <c r="E62" s="75">
        <v>5962</v>
      </c>
      <c r="F62" s="74">
        <v>76414.960000000006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5962</v>
      </c>
      <c r="O62" s="25">
        <f t="shared" si="6"/>
        <v>76414.960000000006</v>
      </c>
    </row>
    <row r="63" spans="1:15" s="26" customFormat="1" ht="26.4" x14ac:dyDescent="0.25">
      <c r="A63" s="70">
        <v>38</v>
      </c>
      <c r="B63" s="72" t="s">
        <v>365</v>
      </c>
      <c r="C63" s="73" t="s">
        <v>336</v>
      </c>
      <c r="D63" s="74" t="s">
        <v>366</v>
      </c>
      <c r="E63" s="75">
        <v>2568</v>
      </c>
      <c r="F63" s="74">
        <v>146285.69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2568</v>
      </c>
      <c r="O63" s="25">
        <f t="shared" si="6"/>
        <v>146285.69</v>
      </c>
    </row>
    <row r="64" spans="1:15" s="26" customFormat="1" ht="26.4" x14ac:dyDescent="0.25">
      <c r="A64" s="70">
        <v>39</v>
      </c>
      <c r="B64" s="72" t="s">
        <v>367</v>
      </c>
      <c r="C64" s="73" t="s">
        <v>336</v>
      </c>
      <c r="D64" s="74" t="s">
        <v>368</v>
      </c>
      <c r="E64" s="75">
        <v>120</v>
      </c>
      <c r="F64" s="74">
        <v>716.44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120</v>
      </c>
      <c r="O64" s="25">
        <f t="shared" si="6"/>
        <v>716.44</v>
      </c>
    </row>
    <row r="65" spans="1:15" s="26" customFormat="1" ht="26.4" x14ac:dyDescent="0.25">
      <c r="A65" s="70">
        <v>40</v>
      </c>
      <c r="B65" s="72" t="s">
        <v>369</v>
      </c>
      <c r="C65" s="73" t="s">
        <v>336</v>
      </c>
      <c r="D65" s="74" t="s">
        <v>370</v>
      </c>
      <c r="E65" s="75">
        <v>236</v>
      </c>
      <c r="F65" s="74">
        <v>1478.8200000000002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236</v>
      </c>
      <c r="O65" s="25">
        <f t="shared" si="6"/>
        <v>1478.8200000000002</v>
      </c>
    </row>
    <row r="66" spans="1:15" s="26" customFormat="1" ht="26.4" x14ac:dyDescent="0.25">
      <c r="A66" s="70">
        <v>41</v>
      </c>
      <c r="B66" s="72" t="s">
        <v>371</v>
      </c>
      <c r="C66" s="73" t="s">
        <v>336</v>
      </c>
      <c r="D66" s="74" t="s">
        <v>372</v>
      </c>
      <c r="E66" s="75">
        <v>1380</v>
      </c>
      <c r="F66" s="74">
        <v>16852.79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1380</v>
      </c>
      <c r="O66" s="25">
        <f t="shared" si="6"/>
        <v>16852.79</v>
      </c>
    </row>
    <row r="67" spans="1:15" s="26" customFormat="1" ht="26.4" x14ac:dyDescent="0.25">
      <c r="A67" s="70">
        <v>42</v>
      </c>
      <c r="B67" s="72" t="s">
        <v>373</v>
      </c>
      <c r="C67" s="73" t="s">
        <v>336</v>
      </c>
      <c r="D67" s="74" t="s">
        <v>374</v>
      </c>
      <c r="E67" s="75">
        <v>600</v>
      </c>
      <c r="F67" s="74">
        <v>32565.800000000003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600</v>
      </c>
      <c r="O67" s="25">
        <f t="shared" si="6"/>
        <v>32565.800000000003</v>
      </c>
    </row>
    <row r="68" spans="1:15" s="26" customFormat="1" ht="13.2" x14ac:dyDescent="0.25">
      <c r="A68" s="70">
        <v>43</v>
      </c>
      <c r="B68" s="72" t="s">
        <v>375</v>
      </c>
      <c r="C68" s="73" t="s">
        <v>301</v>
      </c>
      <c r="D68" s="74" t="s">
        <v>376</v>
      </c>
      <c r="E68" s="75">
        <v>116</v>
      </c>
      <c r="F68" s="74">
        <v>1566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116</v>
      </c>
      <c r="O68" s="25">
        <f t="shared" si="6"/>
        <v>1566</v>
      </c>
    </row>
    <row r="69" spans="1:15" s="17" customFormat="1" ht="13.5" customHeight="1" thickBot="1" x14ac:dyDescent="0.3"/>
    <row r="70" spans="1:15" s="17" customFormat="1" ht="26.25" customHeight="1" x14ac:dyDescent="0.25">
      <c r="A70" s="92" t="s">
        <v>139</v>
      </c>
      <c r="B70" s="86" t="s">
        <v>32</v>
      </c>
      <c r="C70" s="97" t="s">
        <v>141</v>
      </c>
      <c r="D70" s="86" t="s">
        <v>142</v>
      </c>
      <c r="E70" s="86" t="s">
        <v>408</v>
      </c>
      <c r="F70" s="86"/>
      <c r="G70" s="87" t="s">
        <v>146</v>
      </c>
    </row>
    <row r="71" spans="1:15" s="17" customFormat="1" ht="12.75" customHeight="1" x14ac:dyDescent="0.25">
      <c r="A71" s="93"/>
      <c r="B71" s="95"/>
      <c r="C71" s="98"/>
      <c r="D71" s="95"/>
      <c r="E71" s="90" t="s">
        <v>147</v>
      </c>
      <c r="F71" s="90" t="s">
        <v>148</v>
      </c>
      <c r="G71" s="88"/>
    </row>
    <row r="72" spans="1:15" s="17" customFormat="1" ht="13.5" customHeight="1" thickBot="1" x14ac:dyDescent="0.3">
      <c r="A72" s="94"/>
      <c r="B72" s="96"/>
      <c r="C72" s="99"/>
      <c r="D72" s="96"/>
      <c r="E72" s="91"/>
      <c r="F72" s="91"/>
      <c r="G72" s="89"/>
    </row>
    <row r="73" spans="1:15" s="26" customFormat="1" ht="26.4" x14ac:dyDescent="0.25">
      <c r="A73" s="70">
        <v>44</v>
      </c>
      <c r="B73" s="72" t="s">
        <v>377</v>
      </c>
      <c r="C73" s="73" t="s">
        <v>295</v>
      </c>
      <c r="D73" s="74" t="s">
        <v>378</v>
      </c>
      <c r="E73" s="75">
        <v>200</v>
      </c>
      <c r="F73" s="74">
        <v>12746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ref="N73:O78" si="7">E73</f>
        <v>200</v>
      </c>
      <c r="O73" s="25">
        <f t="shared" si="7"/>
        <v>12746</v>
      </c>
    </row>
    <row r="74" spans="1:15" s="26" customFormat="1" ht="26.4" x14ac:dyDescent="0.25">
      <c r="A74" s="70">
        <v>45</v>
      </c>
      <c r="B74" s="72" t="s">
        <v>379</v>
      </c>
      <c r="C74" s="73" t="s">
        <v>309</v>
      </c>
      <c r="D74" s="74">
        <v>167</v>
      </c>
      <c r="E74" s="75">
        <v>40</v>
      </c>
      <c r="F74" s="74">
        <v>6680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40</v>
      </c>
      <c r="O74" s="25">
        <f t="shared" si="7"/>
        <v>6680</v>
      </c>
    </row>
    <row r="75" spans="1:15" s="26" customFormat="1" ht="39.6" x14ac:dyDescent="0.25">
      <c r="A75" s="70">
        <v>46</v>
      </c>
      <c r="B75" s="72" t="s">
        <v>380</v>
      </c>
      <c r="C75" s="73" t="s">
        <v>309</v>
      </c>
      <c r="D75" s="74">
        <v>148</v>
      </c>
      <c r="E75" s="75">
        <v>2</v>
      </c>
      <c r="F75" s="74">
        <v>296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2</v>
      </c>
      <c r="O75" s="25">
        <f t="shared" si="7"/>
        <v>296</v>
      </c>
    </row>
    <row r="76" spans="1:15" s="26" customFormat="1" ht="13.2" x14ac:dyDescent="0.25">
      <c r="A76" s="70">
        <v>47</v>
      </c>
      <c r="B76" s="72" t="s">
        <v>381</v>
      </c>
      <c r="C76" s="73" t="s">
        <v>309</v>
      </c>
      <c r="D76" s="74" t="s">
        <v>382</v>
      </c>
      <c r="E76" s="75"/>
      <c r="F76" s="74"/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0</v>
      </c>
      <c r="O76" s="25">
        <f t="shared" si="7"/>
        <v>0</v>
      </c>
    </row>
    <row r="77" spans="1:15" s="26" customFormat="1" ht="13.2" x14ac:dyDescent="0.25">
      <c r="A77" s="70">
        <v>48</v>
      </c>
      <c r="B77" s="72" t="s">
        <v>383</v>
      </c>
      <c r="C77" s="73" t="s">
        <v>309</v>
      </c>
      <c r="D77" s="74" t="s">
        <v>384</v>
      </c>
      <c r="E77" s="75"/>
      <c r="F77" s="74"/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0</v>
      </c>
      <c r="O77" s="25">
        <f t="shared" si="7"/>
        <v>0</v>
      </c>
    </row>
    <row r="78" spans="1:15" s="26" customFormat="1" ht="13.8" thickBot="1" x14ac:dyDescent="0.3">
      <c r="A78" s="70">
        <v>49</v>
      </c>
      <c r="B78" s="72" t="s">
        <v>385</v>
      </c>
      <c r="C78" s="73" t="s">
        <v>309</v>
      </c>
      <c r="D78" s="74" t="s">
        <v>386</v>
      </c>
      <c r="E78" s="75">
        <v>1740</v>
      </c>
      <c r="F78" s="74">
        <v>2227.2000000000003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1740</v>
      </c>
      <c r="O78" s="25">
        <f t="shared" si="7"/>
        <v>2227.2000000000003</v>
      </c>
    </row>
    <row r="79" spans="1:15" s="17" customFormat="1" ht="13.8" thickBot="1" x14ac:dyDescent="0.3">
      <c r="A79" s="27"/>
      <c r="B79" s="29"/>
      <c r="C79" s="29"/>
      <c r="D79" s="30"/>
      <c r="E79" s="31">
        <f>SUM(Лист1!N5:N78)</f>
        <v>26501</v>
      </c>
      <c r="F79" s="32">
        <f>SUM(Лист1!O5:O78)</f>
        <v>6400759.0499999998</v>
      </c>
      <c r="G79" s="33"/>
    </row>
    <row r="80" spans="1:15" s="24" customFormat="1" ht="15" customHeight="1" thickBot="1" x14ac:dyDescent="0.3">
      <c r="A80" s="85" t="s">
        <v>409</v>
      </c>
      <c r="B80" s="21"/>
      <c r="C80" s="21"/>
      <c r="D80" s="21"/>
      <c r="E80" s="22"/>
      <c r="F80" s="21"/>
      <c r="G80" s="23"/>
    </row>
    <row r="81" spans="1:16" s="24" customFormat="1" ht="15" hidden="1" customHeight="1" thickBot="1" x14ac:dyDescent="0.3">
      <c r="A81" s="79"/>
      <c r="B81" s="80"/>
      <c r="C81" s="80"/>
      <c r="D81" s="80"/>
      <c r="E81" s="81"/>
      <c r="F81" s="80"/>
      <c r="G81" s="82"/>
      <c r="P81" s="24" t="s">
        <v>293</v>
      </c>
    </row>
    <row r="82" spans="1:16" s="26" customFormat="1" ht="39.6" x14ac:dyDescent="0.25">
      <c r="A82" s="70">
        <v>1</v>
      </c>
      <c r="B82" s="72" t="s">
        <v>387</v>
      </c>
      <c r="C82" s="73" t="s">
        <v>388</v>
      </c>
      <c r="D82" s="74" t="s">
        <v>389</v>
      </c>
      <c r="E82" s="75">
        <v>1605</v>
      </c>
      <c r="F82" s="74">
        <v>872360.35000000009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ref="N82:O87" si="8">E82</f>
        <v>1605</v>
      </c>
      <c r="O82" s="25">
        <f t="shared" si="8"/>
        <v>872360.35000000009</v>
      </c>
    </row>
    <row r="83" spans="1:16" s="26" customFormat="1" ht="39.6" x14ac:dyDescent="0.25">
      <c r="A83" s="70">
        <v>2</v>
      </c>
      <c r="B83" s="72" t="s">
        <v>390</v>
      </c>
      <c r="C83" s="73" t="s">
        <v>388</v>
      </c>
      <c r="D83" s="74" t="s">
        <v>389</v>
      </c>
      <c r="E83" s="75"/>
      <c r="F83" s="74"/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8"/>
        <v>0</v>
      </c>
      <c r="O83" s="25">
        <f t="shared" si="8"/>
        <v>0</v>
      </c>
    </row>
    <row r="84" spans="1:16" s="26" customFormat="1" ht="39.6" x14ac:dyDescent="0.25">
      <c r="A84" s="70">
        <v>3</v>
      </c>
      <c r="B84" s="72" t="s">
        <v>391</v>
      </c>
      <c r="C84" s="73" t="s">
        <v>388</v>
      </c>
      <c r="D84" s="74" t="s">
        <v>389</v>
      </c>
      <c r="E84" s="75">
        <v>135</v>
      </c>
      <c r="F84" s="74">
        <v>73376.09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8"/>
        <v>135</v>
      </c>
      <c r="O84" s="25">
        <f t="shared" si="8"/>
        <v>73376.09</v>
      </c>
    </row>
    <row r="85" spans="1:16" s="26" customFormat="1" ht="26.4" x14ac:dyDescent="0.25">
      <c r="A85" s="70">
        <v>4</v>
      </c>
      <c r="B85" s="72" t="s">
        <v>392</v>
      </c>
      <c r="C85" s="73" t="s">
        <v>388</v>
      </c>
      <c r="D85" s="74" t="s">
        <v>393</v>
      </c>
      <c r="E85" s="75">
        <v>385</v>
      </c>
      <c r="F85" s="74">
        <v>533925.70000000007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385</v>
      </c>
      <c r="O85" s="25">
        <f t="shared" si="8"/>
        <v>533925.70000000007</v>
      </c>
    </row>
    <row r="86" spans="1:16" s="26" customFormat="1" ht="26.4" x14ac:dyDescent="0.25">
      <c r="A86" s="70">
        <v>5</v>
      </c>
      <c r="B86" s="72" t="s">
        <v>394</v>
      </c>
      <c r="C86" s="73" t="s">
        <v>395</v>
      </c>
      <c r="D86" s="74" t="s">
        <v>396</v>
      </c>
      <c r="E86" s="75">
        <v>820</v>
      </c>
      <c r="F86" s="74">
        <v>185886.74000000002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820</v>
      </c>
      <c r="O86" s="25">
        <f t="shared" si="8"/>
        <v>185886.74000000002</v>
      </c>
    </row>
    <row r="87" spans="1:16" s="26" customFormat="1" ht="39.6" x14ac:dyDescent="0.25">
      <c r="A87" s="70">
        <v>6</v>
      </c>
      <c r="B87" s="72" t="s">
        <v>397</v>
      </c>
      <c r="C87" s="73" t="s">
        <v>295</v>
      </c>
      <c r="D87" s="74" t="s">
        <v>398</v>
      </c>
      <c r="E87" s="75">
        <v>21</v>
      </c>
      <c r="F87" s="74">
        <v>21650.79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21</v>
      </c>
      <c r="O87" s="25">
        <f t="shared" si="8"/>
        <v>21650.79</v>
      </c>
    </row>
    <row r="88" spans="1:16" s="17" customFormat="1" ht="13.5" customHeight="1" thickBot="1" x14ac:dyDescent="0.3"/>
    <row r="89" spans="1:16" s="17" customFormat="1" ht="26.25" customHeight="1" x14ac:dyDescent="0.25">
      <c r="A89" s="92" t="s">
        <v>139</v>
      </c>
      <c r="B89" s="86" t="s">
        <v>32</v>
      </c>
      <c r="C89" s="97" t="s">
        <v>141</v>
      </c>
      <c r="D89" s="86" t="s">
        <v>142</v>
      </c>
      <c r="E89" s="86" t="s">
        <v>408</v>
      </c>
      <c r="F89" s="86"/>
      <c r="G89" s="87" t="s">
        <v>146</v>
      </c>
    </row>
    <row r="90" spans="1:16" s="17" customFormat="1" ht="12.75" customHeight="1" x14ac:dyDescent="0.25">
      <c r="A90" s="93"/>
      <c r="B90" s="95"/>
      <c r="C90" s="98"/>
      <c r="D90" s="95"/>
      <c r="E90" s="90" t="s">
        <v>147</v>
      </c>
      <c r="F90" s="90" t="s">
        <v>148</v>
      </c>
      <c r="G90" s="88"/>
    </row>
    <row r="91" spans="1:16" s="17" customFormat="1" ht="13.5" customHeight="1" thickBot="1" x14ac:dyDescent="0.3">
      <c r="A91" s="94"/>
      <c r="B91" s="96"/>
      <c r="C91" s="99"/>
      <c r="D91" s="96"/>
      <c r="E91" s="91"/>
      <c r="F91" s="91"/>
      <c r="G91" s="89"/>
    </row>
    <row r="92" spans="1:16" s="26" customFormat="1" ht="26.4" x14ac:dyDescent="0.25">
      <c r="A92" s="70">
        <v>7</v>
      </c>
      <c r="B92" s="72" t="s">
        <v>399</v>
      </c>
      <c r="C92" s="73" t="s">
        <v>388</v>
      </c>
      <c r="D92" s="74" t="s">
        <v>400</v>
      </c>
      <c r="E92" s="75">
        <v>1</v>
      </c>
      <c r="F92" s="74">
        <v>523.11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ref="N92:O96" si="9">E92</f>
        <v>1</v>
      </c>
      <c r="O92" s="25">
        <f t="shared" si="9"/>
        <v>523.11</v>
      </c>
    </row>
    <row r="93" spans="1:16" s="26" customFormat="1" ht="26.4" x14ac:dyDescent="0.25">
      <c r="A93" s="70">
        <v>8</v>
      </c>
      <c r="B93" s="72" t="s">
        <v>401</v>
      </c>
      <c r="C93" s="73" t="s">
        <v>301</v>
      </c>
      <c r="D93" s="74" t="s">
        <v>400</v>
      </c>
      <c r="E93" s="75">
        <v>4</v>
      </c>
      <c r="F93" s="74">
        <v>2092.44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9"/>
        <v>4</v>
      </c>
      <c r="O93" s="25">
        <f t="shared" si="9"/>
        <v>2092.44</v>
      </c>
    </row>
    <row r="94" spans="1:16" s="26" customFormat="1" ht="26.4" x14ac:dyDescent="0.25">
      <c r="A94" s="70">
        <v>9</v>
      </c>
      <c r="B94" s="72" t="s">
        <v>402</v>
      </c>
      <c r="C94" s="73" t="s">
        <v>388</v>
      </c>
      <c r="D94" s="74">
        <v>507</v>
      </c>
      <c r="E94" s="75">
        <v>3</v>
      </c>
      <c r="F94" s="74">
        <v>1521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3</v>
      </c>
      <c r="O94" s="25">
        <f t="shared" si="9"/>
        <v>1521</v>
      </c>
    </row>
    <row r="95" spans="1:16" s="26" customFormat="1" ht="39.6" x14ac:dyDescent="0.25">
      <c r="A95" s="70">
        <v>10</v>
      </c>
      <c r="B95" s="72" t="s">
        <v>403</v>
      </c>
      <c r="C95" s="73" t="s">
        <v>336</v>
      </c>
      <c r="D95" s="74" t="s">
        <v>404</v>
      </c>
      <c r="E95" s="75">
        <v>84</v>
      </c>
      <c r="F95" s="74">
        <v>7997.67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84</v>
      </c>
      <c r="O95" s="25">
        <f t="shared" si="9"/>
        <v>7997.67</v>
      </c>
    </row>
    <row r="96" spans="1:16" s="26" customFormat="1" ht="40.200000000000003" thickBot="1" x14ac:dyDescent="0.3">
      <c r="A96" s="70">
        <v>11</v>
      </c>
      <c r="B96" s="72" t="s">
        <v>405</v>
      </c>
      <c r="C96" s="73" t="s">
        <v>336</v>
      </c>
      <c r="D96" s="74" t="s">
        <v>404</v>
      </c>
      <c r="E96" s="75">
        <v>744</v>
      </c>
      <c r="F96" s="74">
        <v>70836.540000000008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9"/>
        <v>744</v>
      </c>
      <c r="O96" s="25">
        <f t="shared" si="9"/>
        <v>70836.540000000008</v>
      </c>
    </row>
    <row r="97" spans="1:16" s="17" customFormat="1" ht="13.8" thickBot="1" x14ac:dyDescent="0.3">
      <c r="A97" s="27"/>
      <c r="B97" s="29"/>
      <c r="C97" s="29"/>
      <c r="D97" s="30"/>
      <c r="E97" s="31">
        <f>SUM(Лист1!N80:N96)</f>
        <v>3802</v>
      </c>
      <c r="F97" s="32">
        <f>SUM(Лист1!O80:O96)</f>
        <v>1770170.4300000002</v>
      </c>
      <c r="G97" s="33"/>
    </row>
    <row r="98" spans="1:16" s="24" customFormat="1" ht="15" customHeight="1" thickBot="1" x14ac:dyDescent="0.3">
      <c r="A98" s="85" t="s">
        <v>406</v>
      </c>
      <c r="B98" s="21"/>
      <c r="C98" s="21"/>
      <c r="D98" s="21"/>
      <c r="E98" s="22"/>
      <c r="F98" s="21"/>
      <c r="G98" s="23"/>
    </row>
    <row r="99" spans="1:16" s="24" customFormat="1" ht="15" hidden="1" customHeight="1" thickBot="1" x14ac:dyDescent="0.3">
      <c r="A99" s="79"/>
      <c r="B99" s="80"/>
      <c r="C99" s="80"/>
      <c r="D99" s="80"/>
      <c r="E99" s="81"/>
      <c r="F99" s="80"/>
      <c r="G99" s="82"/>
      <c r="P99" s="24" t="s">
        <v>293</v>
      </c>
    </row>
    <row r="100" spans="1:16" s="26" customFormat="1" ht="26.4" x14ac:dyDescent="0.25">
      <c r="A100" s="70">
        <v>1</v>
      </c>
      <c r="B100" s="72" t="s">
        <v>321</v>
      </c>
      <c r="C100" s="73" t="s">
        <v>295</v>
      </c>
      <c r="D100" s="74" t="s">
        <v>322</v>
      </c>
      <c r="E100" s="75">
        <v>3</v>
      </c>
      <c r="F100" s="74">
        <v>2275.23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ref="N100:O102" si="10">E100</f>
        <v>3</v>
      </c>
      <c r="O100" s="25">
        <f t="shared" si="10"/>
        <v>2275.23</v>
      </c>
    </row>
    <row r="101" spans="1:16" s="26" customFormat="1" ht="13.2" x14ac:dyDescent="0.25">
      <c r="A101" s="70">
        <v>2</v>
      </c>
      <c r="B101" s="72" t="s">
        <v>348</v>
      </c>
      <c r="C101" s="73" t="s">
        <v>309</v>
      </c>
      <c r="D101" s="74" t="s">
        <v>349</v>
      </c>
      <c r="E101" s="75">
        <v>5980</v>
      </c>
      <c r="F101" s="74">
        <v>61893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10"/>
        <v>5980</v>
      </c>
      <c r="O101" s="25">
        <f t="shared" si="10"/>
        <v>61893</v>
      </c>
    </row>
    <row r="102" spans="1:16" s="26" customFormat="1" ht="27" thickBot="1" x14ac:dyDescent="0.3">
      <c r="A102" s="70">
        <v>3</v>
      </c>
      <c r="B102" s="72" t="s">
        <v>354</v>
      </c>
      <c r="C102" s="73" t="s">
        <v>309</v>
      </c>
      <c r="D102" s="74" t="s">
        <v>355</v>
      </c>
      <c r="E102" s="75">
        <v>929</v>
      </c>
      <c r="F102" s="74">
        <v>107076.54000000001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10"/>
        <v>929</v>
      </c>
      <c r="O102" s="25">
        <f t="shared" si="10"/>
        <v>107076.54000000001</v>
      </c>
    </row>
    <row r="103" spans="1:16" s="17" customFormat="1" ht="13.8" thickBot="1" x14ac:dyDescent="0.3">
      <c r="A103" s="27"/>
      <c r="B103" s="29"/>
      <c r="C103" s="29"/>
      <c r="D103" s="30"/>
      <c r="E103" s="31">
        <f>SUM(Лист1!N98:N102)</f>
        <v>6912</v>
      </c>
      <c r="F103" s="32">
        <f>SUM(Лист1!O98:O102)</f>
        <v>171244.77000000002</v>
      </c>
      <c r="G103" s="33"/>
    </row>
    <row r="104" spans="1:16" s="17" customFormat="1" ht="13.8" thickBot="1" x14ac:dyDescent="0.3">
      <c r="A104" s="35"/>
      <c r="B104" s="29"/>
      <c r="C104" s="29"/>
      <c r="D104" s="30"/>
      <c r="E104" s="31">
        <f>SUM(Лист1!N5:N103)</f>
        <v>37215</v>
      </c>
      <c r="F104" s="32">
        <f>SUM(Лист1!O5:O103)</f>
        <v>8342174.2500000019</v>
      </c>
      <c r="G104" s="33"/>
    </row>
    <row r="105" spans="1:16" s="17" customFormat="1" ht="13.2" x14ac:dyDescent="0.25"/>
  </sheetData>
  <mergeCells count="56">
    <mergeCell ref="A5:A7"/>
    <mergeCell ref="B5:B7"/>
    <mergeCell ref="C5:C7"/>
    <mergeCell ref="F6:F7"/>
    <mergeCell ref="D5:D7"/>
    <mergeCell ref="E5:F5"/>
    <mergeCell ref="G5:G7"/>
    <mergeCell ref="E6:E7"/>
    <mergeCell ref="E20:F20"/>
    <mergeCell ref="G20:G22"/>
    <mergeCell ref="E21:E22"/>
    <mergeCell ref="F21:F22"/>
    <mergeCell ref="A20:A22"/>
    <mergeCell ref="B20:B22"/>
    <mergeCell ref="C20:C22"/>
    <mergeCell ref="D20:D22"/>
    <mergeCell ref="E32:F32"/>
    <mergeCell ref="G32:G34"/>
    <mergeCell ref="E33:E34"/>
    <mergeCell ref="F33:F34"/>
    <mergeCell ref="A32:A34"/>
    <mergeCell ref="B32:B34"/>
    <mergeCell ref="C32:C34"/>
    <mergeCell ref="D32:D34"/>
    <mergeCell ref="E42:F42"/>
    <mergeCell ref="G42:G44"/>
    <mergeCell ref="E43:E44"/>
    <mergeCell ref="F43:F44"/>
    <mergeCell ref="A42:A44"/>
    <mergeCell ref="B42:B44"/>
    <mergeCell ref="C42:C44"/>
    <mergeCell ref="D42:D44"/>
    <mergeCell ref="E53:F53"/>
    <mergeCell ref="G53:G55"/>
    <mergeCell ref="E54:E55"/>
    <mergeCell ref="F54:F55"/>
    <mergeCell ref="A53:A55"/>
    <mergeCell ref="B53:B55"/>
    <mergeCell ref="C53:C55"/>
    <mergeCell ref="D53:D55"/>
    <mergeCell ref="E70:F70"/>
    <mergeCell ref="G70:G72"/>
    <mergeCell ref="E71:E72"/>
    <mergeCell ref="F71:F72"/>
    <mergeCell ref="A70:A72"/>
    <mergeCell ref="B70:B72"/>
    <mergeCell ref="C70:C72"/>
    <mergeCell ref="D70:D72"/>
    <mergeCell ref="E89:F89"/>
    <mergeCell ref="G89:G91"/>
    <mergeCell ref="E90:E91"/>
    <mergeCell ref="F90:F91"/>
    <mergeCell ref="A89:A91"/>
    <mergeCell ref="B89:B91"/>
    <mergeCell ref="C89:C91"/>
    <mergeCell ref="D89:D9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18" max="16383" man="1"/>
    <brk id="30" max="16383" man="1"/>
    <brk id="40" max="16383" man="1"/>
    <brk id="51" max="16383" man="1"/>
    <brk id="68" max="16383" man="1"/>
    <brk id="87" max="16383" man="1"/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- 7 -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2020-07-21T12:59:07Z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