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</definedName>
    <definedName name="MPageCount">7</definedName>
    <definedName name="MPageRange" hidden="1">Лист1!$A$65:$A$85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C33" i="2"/>
  <c r="L33" i="2"/>
  <c r="H33" i="2"/>
  <c r="F33" i="2"/>
  <c r="H32" i="2"/>
  <c r="F83" i="4" l="1"/>
  <c r="E83" i="4"/>
  <c r="F74" i="4"/>
  <c r="E74" i="4"/>
  <c r="F84" i="4"/>
  <c r="E84" i="4"/>
</calcChain>
</file>

<file path=xl/sharedStrings.xml><?xml version="1.0" encoding="utf-8"?>
<sst xmlns="http://schemas.openxmlformats.org/spreadsheetml/2006/main" count="750" uniqueCount="389">
  <si>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</si>
  <si>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</si>
  <si>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</si>
  <si>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</si>
  <si>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</si>
  <si>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</si>
  <si>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</si>
  <si>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</si>
  <si>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</si>
  <si>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</si>
  <si>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</si>
  <si>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</si>
  <si>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</si>
  <si>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</si>
  <si>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</si>
  <si>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</si>
  <si>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</si>
  <si>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</si>
  <si>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</si>
  <si>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</si>
  <si>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</si>
  <si>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</si>
  <si>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</si>
  <si>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</si>
  <si>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</si>
  <si>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</si>
  <si>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</si>
  <si>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</si>
  <si>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</si>
  <si>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</si>
  <si>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</si>
  <si>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</si>
  <si>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</si>
  <si>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</si>
  <si>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</si>
  <si>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</si>
  <si>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</si>
  <si>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</si>
  <si>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</si>
  <si>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</si>
  <si>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</si>
  <si>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</si>
  <si>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</si>
  <si>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</si>
  <si>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</si>
  <si>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</si>
  <si>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</si>
  <si>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</si>
  <si>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</si>
  <si>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</si>
  <si>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</si>
  <si>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</si>
  <si>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</si>
  <si>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</si>
  <si>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</si>
  <si>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</si>
  <si>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</si>
  <si>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</si>
  <si>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</si>
  <si>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</si>
  <si>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</si>
  <si>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</si>
  <si>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</si>
  <si>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</si>
  <si>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</si>
  <si>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</si>
  <si>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</si>
  <si>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</si>
  <si>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</si>
  <si>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</si>
  <si>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</si>
  <si>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</si>
  <si>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</si>
  <si>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</si>
  <si>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</si>
  <si>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</si>
  <si>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</si>
  <si>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</si>
  <si>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</si>
  <si>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</si>
  <si>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</si>
  <si>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</si>
  <si>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</si>
  <si>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</si>
  <si>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</si>
  <si>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</si>
  <si>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</si>
  <si>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</si>
  <si>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</si>
  <si>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</si>
  <si>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</si>
  <si>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</si>
  <si>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</si>
  <si>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</si>
  <si>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</si>
  <si>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</si>
  <si>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</si>
  <si>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</si>
  <si>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</si>
  <si>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</si>
  <si>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</si>
  <si>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</si>
  <si>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</si>
  <si>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</si>
  <si>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</si>
  <si>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</si>
  <si>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</si>
  <si>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</si>
  <si>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</si>
  <si>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</si>
  <si>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</si>
  <si>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</si>
  <si>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</si>
  <si>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</si>
  <si>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</si>
  <si>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</si>
  <si>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</si>
  <si>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</si>
  <si>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</si>
  <si>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</si>
  <si>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</si>
  <si>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</si>
  <si>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</si>
  <si>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</si>
  <si>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</si>
  <si>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</si>
  <si>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</si>
  <si>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</si>
  <si>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</si>
  <si>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</si>
  <si>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</si>
  <si>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</si>
  <si>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</si>
  <si>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</si>
  <si>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</si>
  <si>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</si>
  <si>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</si>
  <si>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</si>
  <si>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</si>
  <si>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</si>
  <si>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</si>
  <si>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</si>
  <si>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</si>
  <si>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</si>
  <si>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</si>
  <si>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</si>
  <si>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</si>
  <si>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</si>
  <si>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</si>
  <si>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</si>
  <si>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</si>
  <si>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</si>
  <si>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</si>
  <si>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</si>
  <si>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</si>
  <si>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</si>
  <si>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</si>
  <si>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</si>
  <si>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</si>
  <si>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</si>
  <si>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</si>
  <si>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</si>
  <si>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</si>
  <si>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</si>
  <si>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</si>
  <si>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</si>
  <si>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</si>
  <si>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</si>
  <si>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</si>
  <si>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</si>
  <si>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</si>
  <si>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</si>
  <si>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</si>
  <si>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</si>
  <si>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</si>
  <si>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</si>
  <si>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</si>
  <si>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</si>
  <si>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</si>
  <si>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</si>
  <si>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</si>
  <si>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</si>
  <si>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</si>
  <si>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</si>
  <si>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</si>
  <si>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</si>
  <si>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</si>
  <si>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</si>
  <si>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</si>
  <si>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</si>
  <si>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</si>
  <si>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</si>
  <si>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</si>
  <si>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</si>
  <si>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</si>
  <si>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</si>
  <si>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</si>
  <si>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</si>
  <si>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</si>
  <si>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</si>
  <si>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</si>
  <si>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</si>
  <si>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</si>
  <si>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</si>
  <si>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</si>
  <si>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</si>
  <si>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</si>
  <si>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</si>
  <si>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</si>
  <si>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</si>
  <si>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</si>
  <si>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</si>
  <si>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</si>
  <si>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</si>
  <si>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</si>
  <si>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</si>
  <si>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</si>
  <si>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</si>
  <si>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</si>
  <si>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</si>
  <si>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</si>
  <si>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</si>
  <si>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</si>
  <si>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</si>
  <si>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</si>
  <si>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</si>
  <si>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</si>
  <si>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</si>
  <si>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</si>
  <si>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</si>
  <si>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</si>
  <si>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</si>
  <si>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</si>
  <si>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</si>
  <si>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</si>
  <si>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</si>
  <si>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</si>
  <si>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</si>
  <si>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</si>
  <si>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</si>
  <si>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</si>
  <si>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</si>
  <si>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</si>
  <si>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</si>
  <si>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</si>
  <si>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</si>
  <si>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</si>
  <si>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</si>
  <si>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</si>
  <si>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</si>
  <si>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</si>
  <si>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</si>
  <si>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</si>
  <si>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</si>
  <si>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</si>
  <si>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</si>
  <si>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</si>
  <si>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</si>
  <si>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</si>
  <si>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</si>
  <si>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</si>
  <si>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</si>
  <si>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</si>
  <si>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</si>
  <si>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</si>
  <si>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</si>
  <si>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</si>
  <si>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</si>
  <si>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</si>
  <si>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</si>
  <si>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</si>
  <si>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</si>
  <si>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</si>
  <si>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</si>
  <si>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</si>
  <si>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</si>
  <si>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</si>
  <si>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</si>
  <si>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</si>
  <si>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</si>
  <si>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</si>
  <si>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</si>
  <si>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</si>
  <si>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</si>
  <si>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</si>
  <si>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</si>
  <si>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</si>
  <si>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</si>
  <si>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</si>
  <si>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</si>
  <si>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</si>
  <si>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</si>
  <si>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</si>
  <si>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</si>
  <si>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Актилізе по 50мл №416 від 29.08.18р. </t>
  </si>
  <si>
    <t>фл</t>
  </si>
  <si>
    <t>12317,11</t>
  </si>
  <si>
    <t xml:space="preserve">Анатоксин АДП-М АМП 5мл 10доз н.№346 від 15.08.19 </t>
  </si>
  <si>
    <t>доз</t>
  </si>
  <si>
    <t>3,28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</si>
  <si>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</si>
  <si>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</si>
  <si>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</si>
  <si>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шт.</t>
  </si>
  <si>
    <t>148,85</t>
  </si>
  <si>
    <t xml:space="preserve">БЦЖ 50 мкг/доза ( № 723 від 04.06.18р) </t>
  </si>
  <si>
    <t>2,34</t>
  </si>
  <si>
    <t xml:space="preserve">Вімізин 5 мл </t>
  </si>
  <si>
    <t xml:space="preserve">Вакцина еувакс д/проф.гепатиту В дит.0,5мл флак.(№726 від 04.06.18 ) </t>
  </si>
  <si>
    <t>17,15</t>
  </si>
  <si>
    <t xml:space="preserve">ДІАНІЛ ПД 4 з вмістом глюкози 1,36% М/ОБ/13,6мг/мл/ розчин для перитонеального діалізу по 2000 мл розчину у мішку "Твін  Бег" (№к-10099 від 23.01.2019р.) </t>
  </si>
  <si>
    <t>177,80</t>
  </si>
  <si>
    <t xml:space="preserve">ДІАНІЛ ПД 4 з вмістом глюкози 1,36% М/ОБ/13,6мг/мл/ розчин для перитонеального діалізу по 2000 мл розчину у мішку "Твін  Бег" (№к-10103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</si>
  <si>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(№к-10919 від 19.03.2019р.)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</si>
  <si>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(№к-11430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</si>
  <si>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(№к-11431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</si>
  <si>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(№к-11829 від13.05.2019р.) </t>
  </si>
  <si>
    <t xml:space="preserve">ДІАНІЛ ПД 4 з вмістом глюкози 1,36% М/ОБ/13,6мг/мл/ розчин для перитонеального діалізу по 2000 мл розчину у мішку "Твін  Бег" (№к-12550 від 11 .06.2019р.) </t>
  </si>
  <si>
    <t xml:space="preserve">Діавітек ПД 1,5% розчин для перитонеального діалізу  по 2000 мл  контейнер полімерний (№к-13024 від03.07.2019р) </t>
  </si>
  <si>
    <t>182,75</t>
  </si>
  <si>
    <t xml:space="preserve">Діавітек ПД 1,5% розчин для перитонеального діалізу  по 2000 мл  контейнер полімерний (№к-13398 від23.07.2019р) </t>
  </si>
  <si>
    <t xml:space="preserve">Діавітек ПД 2,5% розчин для перитонеального діалізу  по 2000 мл  контейнер полімерний (№к-13398 від23.07.2019р) </t>
  </si>
  <si>
    <t>173,51</t>
  </si>
  <si>
    <t xml:space="preserve">Діавітек ПД 2,5% розчин для перитонеального діалізу  по 2000 мл  контейнер полімерний (№к-14025 від214.08.2019р) </t>
  </si>
  <si>
    <t xml:space="preserve">Дезінфекційний ковпачок для перитонеального діалізу (№к-13024 від 03.07.2019р.) </t>
  </si>
  <si>
    <t>5,66</t>
  </si>
  <si>
    <t xml:space="preserve">Екворал капсули м"які по 100 мг ,по 10капсул у блістері;по 5 блістерів у коробці  нак.№ТР-205 від 26.11.18 </t>
  </si>
  <si>
    <t>капс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</si>
  <si>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</si>
  <si>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</si>
  <si>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</si>
  <si>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</si>
  <si>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</si>
  <si>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</si>
  <si>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</si>
  <si>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</si>
  <si>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</si>
  <si>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</si>
  <si>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Ковпачок роз"єднувальний дезінфікуючий MiniCap  (№к-11430 від 15.04.2019р.) </t>
  </si>
  <si>
    <t>11,57</t>
  </si>
  <si>
    <t xml:space="preserve">Ковпачок роз"єднувальний дезінфікуючий MiniCap  (№к-11431 від 15.04.2019р.) 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</si>
  <si>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</si>
  <si>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</si>
  <si>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Кульшові суглоби цементні:Однополюсні ендопротези з подвійною сферою обертання  (№ к-12908 від 14.08.2019р) </t>
  </si>
  <si>
    <t>комп-т</t>
  </si>
  <si>
    <t>12523,48</t>
  </si>
  <si>
    <t xml:space="preserve">Кульшові суглоби цементні:Тотальні ендопротези  (№ к-12875 від 14.08.2019р) </t>
  </si>
  <si>
    <t>11122,04</t>
  </si>
  <si>
    <t xml:space="preserve">Мікофенолова кислота по180мг по 120 табл.у флаконах (№ П-6686 від 03 07 2018 р.) </t>
  </si>
  <si>
    <t>1159,34</t>
  </si>
  <si>
    <t xml:space="preserve">Мікофенолова кислота по180мг по 120 табл.у флаконах (№ Тр-156 від 13 08 2018 р.) </t>
  </si>
  <si>
    <t>1216,76</t>
  </si>
  <si>
    <t xml:space="preserve">Міфенакс /*капсули тверді по *250мг. по 10 капсул у блістері №ТР-205 від 26.11.18 </t>
  </si>
  <si>
    <t>3,47</t>
  </si>
  <si>
    <t xml:space="preserve">Плавікс №415 від 29.08.2018р. </t>
  </si>
  <si>
    <t>12,92</t>
  </si>
  <si>
    <t xml:space="preserve">Стрептокіназа №417 від 29.08.18 </t>
  </si>
  <si>
    <t>1227,30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</si>
  <si>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</si>
  <si>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</si>
  <si>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</si>
  <si>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</si>
  <si>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</si>
  <si>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</si>
  <si>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</si>
  <si>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</si>
  <si>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</si>
  <si>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</si>
  <si>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</si>
  <si>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</si>
  <si>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>202ЦДБСК  Фармацевт 3</t>
  </si>
  <si>
    <t xml:space="preserve">Імуран,табл.,по 50мг по 25табл.у бліст.по 4 бліст.в коробці. </t>
  </si>
  <si>
    <t>табл</t>
  </si>
  <si>
    <t>12,32</t>
  </si>
  <si>
    <t xml:space="preserve">Бетаферон ліз.пор.д/ін по0,3мг(9,6млн МО)з розч.( №РС-101 від15,04.19р.) </t>
  </si>
  <si>
    <t>флак,</t>
  </si>
  <si>
    <t>609,20</t>
  </si>
  <si>
    <t xml:space="preserve">Копаксон-Тева  20мг/мл по 1мл  шприці (№ РС-58 від 08.01.2019р) </t>
  </si>
  <si>
    <t>шпр-ручка</t>
  </si>
  <si>
    <t>450,17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</si>
  <si>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</si>
  <si>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</si>
  <si>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</si>
  <si>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</si>
  <si>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Тест смужки для визначення глюкози для індівідуального глюкометру.№К-9827 від 16.01.19 </t>
  </si>
  <si>
    <t>2,10</t>
  </si>
  <si>
    <t>Залишок
на 20.08.2019</t>
  </si>
  <si>
    <t>Черкаська обласна лікарня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</si>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</sst>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28.55468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/>
    <row r="2" spans="1:16" s="17" customFormat="1" ht="15.6" x14ac:dyDescent="0.3">
      <c r="A2" s="15" t="s">
        <v>388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387</v>
      </c>
      <c r="B3" s="18"/>
      <c r="C3" s="18"/>
      <c r="D3" s="18"/>
      <c r="E3" s="18"/>
      <c r="F3" s="18"/>
      <c r="G3" s="18"/>
    </row>
    <row r="4" spans="1:16" s="17" customFormat="1" ht="16.2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386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26.4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>
        <v>9</v>
      </c>
      <c r="F10" s="74">
        <v>110853.99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6" si="0">E10</f>
        <v>9</v>
      </c>
      <c r="O10" s="25">
        <f t="shared" si="0"/>
        <v>110853.99</v>
      </c>
    </row>
    <row r="11" spans="1:16" s="26" customFormat="1" ht="26.4" x14ac:dyDescent="0.25">
      <c r="A11" s="70">
        <v>2</v>
      </c>
      <c r="B11" s="72" t="s">
        <v>297</v>
      </c>
      <c r="C11" s="73" t="s">
        <v>298</v>
      </c>
      <c r="D11" s="74" t="s">
        <v>299</v>
      </c>
      <c r="E11" s="75">
        <v>150</v>
      </c>
      <c r="F11" s="74">
        <v>491.85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150</v>
      </c>
      <c r="O11" s="25">
        <f t="shared" si="0"/>
        <v>491.85</v>
      </c>
    </row>
    <row r="12" spans="1:16" s="26" customFormat="1" ht="39.6" x14ac:dyDescent="0.25">
      <c r="A12" s="70">
        <v>3</v>
      </c>
      <c r="B12" s="72" t="s">
        <v>300</v>
      </c>
      <c r="C12" s="73" t="s">
        <v>295</v>
      </c>
      <c r="D12" s="74" t="s">
        <v>301</v>
      </c>
      <c r="E12" s="75">
        <v>14</v>
      </c>
      <c r="F12" s="74">
        <v>22000.86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14</v>
      </c>
      <c r="O12" s="25">
        <f t="shared" si="0"/>
        <v>22000.86</v>
      </c>
    </row>
    <row r="13" spans="1:16" s="26" customFormat="1" ht="26.4" x14ac:dyDescent="0.25">
      <c r="A13" s="70">
        <v>4</v>
      </c>
      <c r="B13" s="72" t="s">
        <v>302</v>
      </c>
      <c r="C13" s="73" t="s">
        <v>303</v>
      </c>
      <c r="D13" s="74" t="s">
        <v>304</v>
      </c>
      <c r="E13" s="75">
        <v>60</v>
      </c>
      <c r="F13" s="74">
        <v>8931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60</v>
      </c>
      <c r="O13" s="25">
        <f t="shared" si="0"/>
        <v>8931</v>
      </c>
    </row>
    <row r="14" spans="1:16" s="26" customFormat="1" ht="26.4" x14ac:dyDescent="0.25">
      <c r="A14" s="70">
        <v>5</v>
      </c>
      <c r="B14" s="72" t="s">
        <v>305</v>
      </c>
      <c r="C14" s="73" t="s">
        <v>298</v>
      </c>
      <c r="D14" s="74" t="s">
        <v>306</v>
      </c>
      <c r="E14" s="75">
        <v>89</v>
      </c>
      <c r="F14" s="74">
        <v>208.39000000000001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89</v>
      </c>
      <c r="O14" s="25">
        <f t="shared" si="0"/>
        <v>208.39000000000001</v>
      </c>
    </row>
    <row r="15" spans="1:16" s="26" customFormat="1" ht="13.2" x14ac:dyDescent="0.25">
      <c r="A15" s="70">
        <v>6</v>
      </c>
      <c r="B15" s="72" t="s">
        <v>307</v>
      </c>
      <c r="C15" s="73" t="s">
        <v>295</v>
      </c>
      <c r="D15" s="74">
        <v>24915</v>
      </c>
      <c r="E15" s="75">
        <v>120</v>
      </c>
      <c r="F15" s="74">
        <v>2989800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120</v>
      </c>
      <c r="O15" s="25">
        <f t="shared" si="0"/>
        <v>2989800</v>
      </c>
    </row>
    <row r="16" spans="1:16" s="26" customFormat="1" ht="39.6" x14ac:dyDescent="0.25">
      <c r="A16" s="70">
        <v>7</v>
      </c>
      <c r="B16" s="72" t="s">
        <v>308</v>
      </c>
      <c r="C16" s="73" t="s">
        <v>298</v>
      </c>
      <c r="D16" s="74" t="s">
        <v>309</v>
      </c>
      <c r="E16" s="75">
        <v>339</v>
      </c>
      <c r="F16" s="74">
        <v>5813.85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339</v>
      </c>
      <c r="O16" s="25">
        <f t="shared" si="0"/>
        <v>5813.85</v>
      </c>
    </row>
    <row r="17" spans="1:15" s="17" customFormat="1" ht="13.5" customHeight="1" thickBot="1" x14ac:dyDescent="0.3"/>
    <row r="18" spans="1:15" s="17" customFormat="1" ht="26.25" customHeight="1" x14ac:dyDescent="0.25">
      <c r="A18" s="92" t="s">
        <v>139</v>
      </c>
      <c r="B18" s="86" t="s">
        <v>32</v>
      </c>
      <c r="C18" s="97" t="s">
        <v>141</v>
      </c>
      <c r="D18" s="86" t="s">
        <v>142</v>
      </c>
      <c r="E18" s="86" t="s">
        <v>386</v>
      </c>
      <c r="F18" s="86"/>
      <c r="G18" s="87" t="s">
        <v>146</v>
      </c>
    </row>
    <row r="19" spans="1:15" s="17" customFormat="1" ht="12.75" customHeight="1" x14ac:dyDescent="0.25">
      <c r="A19" s="93"/>
      <c r="B19" s="95"/>
      <c r="C19" s="98"/>
      <c r="D19" s="95"/>
      <c r="E19" s="90" t="s">
        <v>147</v>
      </c>
      <c r="F19" s="90" t="s">
        <v>148</v>
      </c>
      <c r="G19" s="88"/>
    </row>
    <row r="20" spans="1:15" s="17" customFormat="1" ht="13.5" customHeight="1" thickBot="1" x14ac:dyDescent="0.3">
      <c r="A20" s="94"/>
      <c r="B20" s="96"/>
      <c r="C20" s="99"/>
      <c r="D20" s="96"/>
      <c r="E20" s="91"/>
      <c r="F20" s="91"/>
      <c r="G20" s="89"/>
    </row>
    <row r="21" spans="1:15" s="26" customFormat="1" ht="79.2" x14ac:dyDescent="0.25">
      <c r="A21" s="70">
        <v>8</v>
      </c>
      <c r="B21" s="72" t="s">
        <v>310</v>
      </c>
      <c r="C21" s="73" t="s">
        <v>303</v>
      </c>
      <c r="D21" s="74" t="s">
        <v>311</v>
      </c>
      <c r="E21" s="75">
        <v>85</v>
      </c>
      <c r="F21" s="74">
        <v>15113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ref="N21:O23" si="1">E21</f>
        <v>85</v>
      </c>
      <c r="O21" s="25">
        <f t="shared" si="1"/>
        <v>15113</v>
      </c>
    </row>
    <row r="22" spans="1:15" s="26" customFormat="1" ht="79.2" x14ac:dyDescent="0.25">
      <c r="A22" s="70">
        <v>9</v>
      </c>
      <c r="B22" s="72" t="s">
        <v>312</v>
      </c>
      <c r="C22" s="73" t="s">
        <v>303</v>
      </c>
      <c r="D22" s="74" t="s">
        <v>311</v>
      </c>
      <c r="E22" s="75">
        <v>250</v>
      </c>
      <c r="F22" s="74">
        <v>44450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250</v>
      </c>
      <c r="O22" s="25">
        <f t="shared" si="1"/>
        <v>44450</v>
      </c>
    </row>
    <row r="23" spans="1:15" s="26" customFormat="1" ht="79.2" x14ac:dyDescent="0.25">
      <c r="A23" s="70">
        <v>10</v>
      </c>
      <c r="B23" s="72" t="s">
        <v>313</v>
      </c>
      <c r="C23" s="73" t="s">
        <v>303</v>
      </c>
      <c r="D23" s="74" t="s">
        <v>311</v>
      </c>
      <c r="E23" s="75">
        <v>15</v>
      </c>
      <c r="F23" s="74">
        <v>2667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15</v>
      </c>
      <c r="O23" s="25">
        <f t="shared" si="1"/>
        <v>2667</v>
      </c>
    </row>
    <row r="24" spans="1:15" s="17" customFormat="1" ht="13.5" customHeight="1" thickBot="1" x14ac:dyDescent="0.3"/>
    <row r="25" spans="1:15" s="17" customFormat="1" ht="26.25" customHeight="1" x14ac:dyDescent="0.25">
      <c r="A25" s="92" t="s">
        <v>139</v>
      </c>
      <c r="B25" s="86" t="s">
        <v>32</v>
      </c>
      <c r="C25" s="97" t="s">
        <v>141</v>
      </c>
      <c r="D25" s="86" t="s">
        <v>142</v>
      </c>
      <c r="E25" s="86" t="s">
        <v>386</v>
      </c>
      <c r="F25" s="86"/>
      <c r="G25" s="87" t="s">
        <v>146</v>
      </c>
    </row>
    <row r="26" spans="1:15" s="17" customFormat="1" ht="12.75" customHeight="1" x14ac:dyDescent="0.25">
      <c r="A26" s="93"/>
      <c r="B26" s="95"/>
      <c r="C26" s="98"/>
      <c r="D26" s="95"/>
      <c r="E26" s="90" t="s">
        <v>147</v>
      </c>
      <c r="F26" s="90" t="s">
        <v>148</v>
      </c>
      <c r="G26" s="88"/>
    </row>
    <row r="27" spans="1:15" s="17" customFormat="1" ht="13.5" customHeight="1" thickBot="1" x14ac:dyDescent="0.3">
      <c r="A27" s="94"/>
      <c r="B27" s="96"/>
      <c r="C27" s="99"/>
      <c r="D27" s="96"/>
      <c r="E27" s="91"/>
      <c r="F27" s="91"/>
      <c r="G27" s="89"/>
    </row>
    <row r="28" spans="1:15" s="26" customFormat="1" ht="79.2" x14ac:dyDescent="0.25">
      <c r="A28" s="70">
        <v>11</v>
      </c>
      <c r="B28" s="72" t="s">
        <v>314</v>
      </c>
      <c r="C28" s="73" t="s">
        <v>303</v>
      </c>
      <c r="D28" s="74" t="s">
        <v>311</v>
      </c>
      <c r="E28" s="75">
        <v>115</v>
      </c>
      <c r="F28" s="74">
        <v>20447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ref="N28:O31" si="2">E28</f>
        <v>115</v>
      </c>
      <c r="O28" s="25">
        <f t="shared" si="2"/>
        <v>20447</v>
      </c>
    </row>
    <row r="29" spans="1:15" s="26" customFormat="1" ht="79.2" x14ac:dyDescent="0.25">
      <c r="A29" s="70">
        <v>12</v>
      </c>
      <c r="B29" s="72" t="s">
        <v>315</v>
      </c>
      <c r="C29" s="73" t="s">
        <v>303</v>
      </c>
      <c r="D29" s="74" t="s">
        <v>311</v>
      </c>
      <c r="E29" s="75">
        <v>115</v>
      </c>
      <c r="F29" s="74">
        <v>20447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2"/>
        <v>115</v>
      </c>
      <c r="O29" s="25">
        <f t="shared" si="2"/>
        <v>20447</v>
      </c>
    </row>
    <row r="30" spans="1:15" s="26" customFormat="1" ht="79.2" x14ac:dyDescent="0.25">
      <c r="A30" s="70">
        <v>13</v>
      </c>
      <c r="B30" s="72" t="s">
        <v>316</v>
      </c>
      <c r="C30" s="73" t="s">
        <v>303</v>
      </c>
      <c r="D30" s="74" t="s">
        <v>311</v>
      </c>
      <c r="E30" s="75">
        <v>240</v>
      </c>
      <c r="F30" s="74">
        <v>42672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2"/>
        <v>240</v>
      </c>
      <c r="O30" s="25">
        <f t="shared" si="2"/>
        <v>42672</v>
      </c>
    </row>
    <row r="31" spans="1:15" s="26" customFormat="1" ht="79.2" x14ac:dyDescent="0.25">
      <c r="A31" s="70">
        <v>14</v>
      </c>
      <c r="B31" s="72" t="s">
        <v>317</v>
      </c>
      <c r="C31" s="73" t="s">
        <v>303</v>
      </c>
      <c r="D31" s="74" t="s">
        <v>311</v>
      </c>
      <c r="E31" s="75">
        <v>155</v>
      </c>
      <c r="F31" s="74">
        <v>27559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2"/>
        <v>155</v>
      </c>
      <c r="O31" s="25">
        <f t="shared" si="2"/>
        <v>27559</v>
      </c>
    </row>
    <row r="32" spans="1:15" s="17" customFormat="1" ht="13.5" customHeight="1" thickBot="1" x14ac:dyDescent="0.3"/>
    <row r="33" spans="1:15" s="17" customFormat="1" ht="26.25" customHeight="1" x14ac:dyDescent="0.25">
      <c r="A33" s="92" t="s">
        <v>139</v>
      </c>
      <c r="B33" s="86" t="s">
        <v>32</v>
      </c>
      <c r="C33" s="97" t="s">
        <v>141</v>
      </c>
      <c r="D33" s="86" t="s">
        <v>142</v>
      </c>
      <c r="E33" s="86" t="s">
        <v>386</v>
      </c>
      <c r="F33" s="86"/>
      <c r="G33" s="87" t="s">
        <v>146</v>
      </c>
    </row>
    <row r="34" spans="1:15" s="17" customFormat="1" ht="12.75" customHeight="1" x14ac:dyDescent="0.25">
      <c r="A34" s="93"/>
      <c r="B34" s="95"/>
      <c r="C34" s="98"/>
      <c r="D34" s="95"/>
      <c r="E34" s="90" t="s">
        <v>147</v>
      </c>
      <c r="F34" s="90" t="s">
        <v>148</v>
      </c>
      <c r="G34" s="88"/>
    </row>
    <row r="35" spans="1:15" s="17" customFormat="1" ht="13.5" customHeight="1" thickBot="1" x14ac:dyDescent="0.3">
      <c r="A35" s="94"/>
      <c r="B35" s="96"/>
      <c r="C35" s="99"/>
      <c r="D35" s="96"/>
      <c r="E35" s="91"/>
      <c r="F35" s="91"/>
      <c r="G35" s="89"/>
    </row>
    <row r="36" spans="1:15" s="26" customFormat="1" ht="52.8" x14ac:dyDescent="0.25">
      <c r="A36" s="70">
        <v>15</v>
      </c>
      <c r="B36" s="72" t="s">
        <v>318</v>
      </c>
      <c r="C36" s="73" t="s">
        <v>303</v>
      </c>
      <c r="D36" s="74" t="s">
        <v>319</v>
      </c>
      <c r="E36" s="75">
        <v>119</v>
      </c>
      <c r="F36" s="74">
        <v>21747.25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ref="N36:O40" si="3">E36</f>
        <v>119</v>
      </c>
      <c r="O36" s="25">
        <f t="shared" si="3"/>
        <v>21747.25</v>
      </c>
    </row>
    <row r="37" spans="1:15" s="26" customFormat="1" ht="52.8" x14ac:dyDescent="0.25">
      <c r="A37" s="70">
        <v>16</v>
      </c>
      <c r="B37" s="72" t="s">
        <v>320</v>
      </c>
      <c r="C37" s="73" t="s">
        <v>303</v>
      </c>
      <c r="D37" s="74" t="s">
        <v>319</v>
      </c>
      <c r="E37" s="75">
        <v>83</v>
      </c>
      <c r="F37" s="74">
        <v>15168.25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83</v>
      </c>
      <c r="O37" s="25">
        <f t="shared" si="3"/>
        <v>15168.25</v>
      </c>
    </row>
    <row r="38" spans="1:15" s="26" customFormat="1" ht="52.8" x14ac:dyDescent="0.25">
      <c r="A38" s="70">
        <v>17</v>
      </c>
      <c r="B38" s="72" t="s">
        <v>321</v>
      </c>
      <c r="C38" s="73" t="s">
        <v>303</v>
      </c>
      <c r="D38" s="74" t="s">
        <v>322</v>
      </c>
      <c r="E38" s="75">
        <v>205</v>
      </c>
      <c r="F38" s="74">
        <v>35569.550000000003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205</v>
      </c>
      <c r="O38" s="25">
        <f t="shared" si="3"/>
        <v>35569.550000000003</v>
      </c>
    </row>
    <row r="39" spans="1:15" s="26" customFormat="1" ht="52.8" x14ac:dyDescent="0.25">
      <c r="A39" s="70">
        <v>18</v>
      </c>
      <c r="B39" s="72" t="s">
        <v>323</v>
      </c>
      <c r="C39" s="73" t="s">
        <v>303</v>
      </c>
      <c r="D39" s="74" t="s">
        <v>322</v>
      </c>
      <c r="E39" s="75">
        <v>205</v>
      </c>
      <c r="F39" s="74">
        <v>35569.550000000003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205</v>
      </c>
      <c r="O39" s="25">
        <f t="shared" si="3"/>
        <v>35569.550000000003</v>
      </c>
    </row>
    <row r="40" spans="1:15" s="26" customFormat="1" ht="39.6" x14ac:dyDescent="0.25">
      <c r="A40" s="70">
        <v>19</v>
      </c>
      <c r="B40" s="72" t="s">
        <v>324</v>
      </c>
      <c r="C40" s="73" t="s">
        <v>303</v>
      </c>
      <c r="D40" s="74" t="s">
        <v>325</v>
      </c>
      <c r="E40" s="75">
        <v>430</v>
      </c>
      <c r="F40" s="74">
        <v>2433.8000000000002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430</v>
      </c>
      <c r="O40" s="25">
        <f t="shared" si="3"/>
        <v>2433.8000000000002</v>
      </c>
    </row>
    <row r="41" spans="1:15" s="17" customFormat="1" ht="13.5" customHeight="1" thickBot="1" x14ac:dyDescent="0.3"/>
    <row r="42" spans="1:15" s="17" customFormat="1" ht="26.25" customHeight="1" x14ac:dyDescent="0.25">
      <c r="A42" s="92" t="s">
        <v>139</v>
      </c>
      <c r="B42" s="86" t="s">
        <v>32</v>
      </c>
      <c r="C42" s="97" t="s">
        <v>141</v>
      </c>
      <c r="D42" s="86" t="s">
        <v>142</v>
      </c>
      <c r="E42" s="86" t="s">
        <v>386</v>
      </c>
      <c r="F42" s="86"/>
      <c r="G42" s="87" t="s">
        <v>146</v>
      </c>
    </row>
    <row r="43" spans="1:15" s="17" customFormat="1" ht="12.75" customHeight="1" x14ac:dyDescent="0.25">
      <c r="A43" s="93"/>
      <c r="B43" s="95"/>
      <c r="C43" s="98"/>
      <c r="D43" s="95"/>
      <c r="E43" s="90" t="s">
        <v>147</v>
      </c>
      <c r="F43" s="90" t="s">
        <v>148</v>
      </c>
      <c r="G43" s="88"/>
    </row>
    <row r="44" spans="1:15" s="17" customFormat="1" ht="13.5" customHeight="1" thickBot="1" x14ac:dyDescent="0.3">
      <c r="A44" s="94"/>
      <c r="B44" s="96"/>
      <c r="C44" s="99"/>
      <c r="D44" s="96"/>
      <c r="E44" s="91"/>
      <c r="F44" s="91"/>
      <c r="G44" s="89"/>
    </row>
    <row r="45" spans="1:15" s="26" customFormat="1" ht="52.8" x14ac:dyDescent="0.25">
      <c r="A45" s="70">
        <v>20</v>
      </c>
      <c r="B45" s="72" t="s">
        <v>326</v>
      </c>
      <c r="C45" s="73" t="s">
        <v>327</v>
      </c>
      <c r="D45" s="74" t="s">
        <v>328</v>
      </c>
      <c r="E45" s="75">
        <v>596</v>
      </c>
      <c r="F45" s="74">
        <v>9872.2900000000009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ref="N45:O50" si="4">E45</f>
        <v>596</v>
      </c>
      <c r="O45" s="25">
        <f t="shared" si="4"/>
        <v>9872.2900000000009</v>
      </c>
    </row>
    <row r="46" spans="1:15" s="26" customFormat="1" ht="52.8" x14ac:dyDescent="0.25">
      <c r="A46" s="70">
        <v>21</v>
      </c>
      <c r="B46" s="72" t="s">
        <v>329</v>
      </c>
      <c r="C46" s="73" t="s">
        <v>327</v>
      </c>
      <c r="D46" s="74" t="s">
        <v>330</v>
      </c>
      <c r="E46" s="75">
        <v>8160</v>
      </c>
      <c r="F46" s="74">
        <v>46869.4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4"/>
        <v>8160</v>
      </c>
      <c r="O46" s="25">
        <f t="shared" si="4"/>
        <v>46869.4</v>
      </c>
    </row>
    <row r="47" spans="1:15" s="26" customFormat="1" ht="52.8" x14ac:dyDescent="0.25">
      <c r="A47" s="70">
        <v>22</v>
      </c>
      <c r="B47" s="72" t="s">
        <v>331</v>
      </c>
      <c r="C47" s="73" t="s">
        <v>327</v>
      </c>
      <c r="D47" s="74" t="s">
        <v>332</v>
      </c>
      <c r="E47" s="75">
        <v>8070</v>
      </c>
      <c r="F47" s="74">
        <v>73357.91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8070</v>
      </c>
      <c r="O47" s="25">
        <f t="shared" si="4"/>
        <v>73357.91</v>
      </c>
    </row>
    <row r="48" spans="1:15" s="26" customFormat="1" ht="92.4" x14ac:dyDescent="0.25">
      <c r="A48" s="70">
        <v>23</v>
      </c>
      <c r="B48" s="72" t="s">
        <v>333</v>
      </c>
      <c r="C48" s="73" t="s">
        <v>303</v>
      </c>
      <c r="D48" s="74" t="s">
        <v>334</v>
      </c>
      <c r="E48" s="75">
        <v>1</v>
      </c>
      <c r="F48" s="74">
        <v>2032.0200000000002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1</v>
      </c>
      <c r="O48" s="25">
        <f t="shared" si="4"/>
        <v>2032.0200000000002</v>
      </c>
    </row>
    <row r="49" spans="1:15" s="26" customFormat="1" ht="26.4" x14ac:dyDescent="0.25">
      <c r="A49" s="70">
        <v>24</v>
      </c>
      <c r="B49" s="72" t="s">
        <v>335</v>
      </c>
      <c r="C49" s="73" t="s">
        <v>336</v>
      </c>
      <c r="D49" s="74" t="s">
        <v>337</v>
      </c>
      <c r="E49" s="75">
        <v>90</v>
      </c>
      <c r="F49" s="74">
        <v>13877.1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90</v>
      </c>
      <c r="O49" s="25">
        <f t="shared" si="4"/>
        <v>13877.1</v>
      </c>
    </row>
    <row r="50" spans="1:15" s="26" customFormat="1" ht="39.6" x14ac:dyDescent="0.25">
      <c r="A50" s="70">
        <v>25</v>
      </c>
      <c r="B50" s="72" t="s">
        <v>338</v>
      </c>
      <c r="C50" s="73" t="s">
        <v>303</v>
      </c>
      <c r="D50" s="74" t="s">
        <v>339</v>
      </c>
      <c r="E50" s="75">
        <v>430</v>
      </c>
      <c r="F50" s="74">
        <v>4975.1000000000004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430</v>
      </c>
      <c r="O50" s="25">
        <f t="shared" si="4"/>
        <v>4975.1000000000004</v>
      </c>
    </row>
    <row r="51" spans="1:15" s="17" customFormat="1" ht="13.5" customHeight="1" thickBot="1" x14ac:dyDescent="0.3"/>
    <row r="52" spans="1:15" s="17" customFormat="1" ht="26.25" customHeight="1" x14ac:dyDescent="0.25">
      <c r="A52" s="92" t="s">
        <v>139</v>
      </c>
      <c r="B52" s="86" t="s">
        <v>32</v>
      </c>
      <c r="C52" s="97" t="s">
        <v>141</v>
      </c>
      <c r="D52" s="86" t="s">
        <v>142</v>
      </c>
      <c r="E52" s="86" t="s">
        <v>386</v>
      </c>
      <c r="F52" s="86"/>
      <c r="G52" s="87" t="s">
        <v>146</v>
      </c>
    </row>
    <row r="53" spans="1:15" s="17" customFormat="1" ht="12.75" customHeight="1" x14ac:dyDescent="0.25">
      <c r="A53" s="93"/>
      <c r="B53" s="95"/>
      <c r="C53" s="98"/>
      <c r="D53" s="95"/>
      <c r="E53" s="90" t="s">
        <v>147</v>
      </c>
      <c r="F53" s="90" t="s">
        <v>148</v>
      </c>
      <c r="G53" s="88"/>
    </row>
    <row r="54" spans="1:15" s="17" customFormat="1" ht="13.5" customHeight="1" thickBot="1" x14ac:dyDescent="0.3">
      <c r="A54" s="94"/>
      <c r="B54" s="96"/>
      <c r="C54" s="99"/>
      <c r="D54" s="96"/>
      <c r="E54" s="91"/>
      <c r="F54" s="91"/>
      <c r="G54" s="89"/>
    </row>
    <row r="55" spans="1:15" s="26" customFormat="1" ht="39.6" x14ac:dyDescent="0.25">
      <c r="A55" s="70">
        <v>26</v>
      </c>
      <c r="B55" s="72" t="s">
        <v>340</v>
      </c>
      <c r="C55" s="73" t="s">
        <v>303</v>
      </c>
      <c r="D55" s="74" t="s">
        <v>339</v>
      </c>
      <c r="E55" s="75">
        <v>544</v>
      </c>
      <c r="F55" s="74">
        <v>6294.08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ref="N55:N64" si="5">E55</f>
        <v>544</v>
      </c>
      <c r="O55" s="25">
        <f t="shared" ref="O55:O64" si="6">F55</f>
        <v>6294.08</v>
      </c>
    </row>
    <row r="56" spans="1:15" s="26" customFormat="1" ht="52.8" x14ac:dyDescent="0.25">
      <c r="A56" s="70">
        <v>27</v>
      </c>
      <c r="B56" s="72" t="s">
        <v>341</v>
      </c>
      <c r="C56" s="73" t="s">
        <v>303</v>
      </c>
      <c r="D56" s="74" t="s">
        <v>342</v>
      </c>
      <c r="E56" s="75">
        <v>6</v>
      </c>
      <c r="F56" s="74">
        <v>5239.2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6</v>
      </c>
      <c r="O56" s="25">
        <f t="shared" si="6"/>
        <v>5239.2</v>
      </c>
    </row>
    <row r="57" spans="1:15" s="26" customFormat="1" ht="66" x14ac:dyDescent="0.25">
      <c r="A57" s="70">
        <v>28</v>
      </c>
      <c r="B57" s="72" t="s">
        <v>343</v>
      </c>
      <c r="C57" s="73" t="s">
        <v>344</v>
      </c>
      <c r="D57" s="74" t="s">
        <v>345</v>
      </c>
      <c r="E57" s="75">
        <v>11</v>
      </c>
      <c r="F57" s="74">
        <v>137758.28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11</v>
      </c>
      <c r="O57" s="25">
        <f t="shared" si="6"/>
        <v>137758.28</v>
      </c>
    </row>
    <row r="58" spans="1:15" s="26" customFormat="1" ht="39.6" x14ac:dyDescent="0.25">
      <c r="A58" s="70">
        <v>29</v>
      </c>
      <c r="B58" s="72" t="s">
        <v>346</v>
      </c>
      <c r="C58" s="73" t="s">
        <v>344</v>
      </c>
      <c r="D58" s="74" t="s">
        <v>347</v>
      </c>
      <c r="E58" s="75">
        <v>8</v>
      </c>
      <c r="F58" s="74">
        <v>88976.320000000007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8</v>
      </c>
      <c r="O58" s="25">
        <f t="shared" si="6"/>
        <v>88976.320000000007</v>
      </c>
    </row>
    <row r="59" spans="1:15" s="26" customFormat="1" ht="39.6" x14ac:dyDescent="0.25">
      <c r="A59" s="70">
        <v>30</v>
      </c>
      <c r="B59" s="72" t="s">
        <v>348</v>
      </c>
      <c r="C59" s="73" t="s">
        <v>336</v>
      </c>
      <c r="D59" s="74" t="s">
        <v>349</v>
      </c>
      <c r="E59" s="75">
        <v>1</v>
      </c>
      <c r="F59" s="74">
        <v>1159.3400000000001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1</v>
      </c>
      <c r="O59" s="25">
        <f t="shared" si="6"/>
        <v>1159.3400000000001</v>
      </c>
    </row>
    <row r="60" spans="1:15" s="26" customFormat="1" ht="39.6" x14ac:dyDescent="0.25">
      <c r="A60" s="70">
        <v>31</v>
      </c>
      <c r="B60" s="72" t="s">
        <v>350</v>
      </c>
      <c r="C60" s="73" t="s">
        <v>336</v>
      </c>
      <c r="D60" s="74" t="s">
        <v>351</v>
      </c>
      <c r="E60" s="75">
        <v>1</v>
      </c>
      <c r="F60" s="74">
        <v>1216.76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1</v>
      </c>
      <c r="O60" s="25">
        <f t="shared" si="6"/>
        <v>1216.76</v>
      </c>
    </row>
    <row r="61" spans="1:15" s="26" customFormat="1" ht="39.6" x14ac:dyDescent="0.25">
      <c r="A61" s="70">
        <v>32</v>
      </c>
      <c r="B61" s="72" t="s">
        <v>352</v>
      </c>
      <c r="C61" s="73" t="s">
        <v>327</v>
      </c>
      <c r="D61" s="74" t="s">
        <v>353</v>
      </c>
      <c r="E61" s="75">
        <v>4800</v>
      </c>
      <c r="F61" s="74">
        <v>16640.14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4800</v>
      </c>
      <c r="O61" s="25">
        <f t="shared" si="6"/>
        <v>16640.14</v>
      </c>
    </row>
    <row r="62" spans="1:15" s="26" customFormat="1" ht="13.2" x14ac:dyDescent="0.25">
      <c r="A62" s="70">
        <v>33</v>
      </c>
      <c r="B62" s="72" t="s">
        <v>354</v>
      </c>
      <c r="C62" s="73" t="s">
        <v>303</v>
      </c>
      <c r="D62" s="74" t="s">
        <v>355</v>
      </c>
      <c r="E62" s="75">
        <v>20</v>
      </c>
      <c r="F62" s="74">
        <v>258.40000000000003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20</v>
      </c>
      <c r="O62" s="25">
        <f t="shared" si="6"/>
        <v>258.40000000000003</v>
      </c>
    </row>
    <row r="63" spans="1:15" s="26" customFormat="1" ht="26.4" x14ac:dyDescent="0.25">
      <c r="A63" s="70">
        <v>34</v>
      </c>
      <c r="B63" s="72" t="s">
        <v>356</v>
      </c>
      <c r="C63" s="73" t="s">
        <v>295</v>
      </c>
      <c r="D63" s="74" t="s">
        <v>357</v>
      </c>
      <c r="E63" s="75">
        <v>3</v>
      </c>
      <c r="F63" s="74">
        <v>3681.9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3</v>
      </c>
      <c r="O63" s="25">
        <f t="shared" si="6"/>
        <v>3681.9</v>
      </c>
    </row>
    <row r="64" spans="1:15" s="26" customFormat="1" ht="26.4" x14ac:dyDescent="0.25">
      <c r="A64" s="70">
        <v>35</v>
      </c>
      <c r="B64" s="72" t="s">
        <v>358</v>
      </c>
      <c r="C64" s="73" t="s">
        <v>327</v>
      </c>
      <c r="D64" s="74" t="s">
        <v>359</v>
      </c>
      <c r="E64" s="75">
        <v>5931</v>
      </c>
      <c r="F64" s="74">
        <v>76017.63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5931</v>
      </c>
      <c r="O64" s="25">
        <f t="shared" si="6"/>
        <v>76017.63</v>
      </c>
    </row>
    <row r="65" spans="1:16" s="17" customFormat="1" ht="13.5" customHeight="1" thickBot="1" x14ac:dyDescent="0.3"/>
    <row r="66" spans="1:16" s="17" customFormat="1" ht="26.25" customHeight="1" x14ac:dyDescent="0.25">
      <c r="A66" s="92" t="s">
        <v>139</v>
      </c>
      <c r="B66" s="86" t="s">
        <v>32</v>
      </c>
      <c r="C66" s="97" t="s">
        <v>141</v>
      </c>
      <c r="D66" s="86" t="s">
        <v>142</v>
      </c>
      <c r="E66" s="86" t="s">
        <v>386</v>
      </c>
      <c r="F66" s="86"/>
      <c r="G66" s="87" t="s">
        <v>146</v>
      </c>
    </row>
    <row r="67" spans="1:16" s="17" customFormat="1" ht="12.75" customHeight="1" x14ac:dyDescent="0.25">
      <c r="A67" s="93"/>
      <c r="B67" s="95"/>
      <c r="C67" s="98"/>
      <c r="D67" s="95"/>
      <c r="E67" s="90" t="s">
        <v>147</v>
      </c>
      <c r="F67" s="90" t="s">
        <v>148</v>
      </c>
      <c r="G67" s="88"/>
    </row>
    <row r="68" spans="1:16" s="17" customFormat="1" ht="13.5" customHeight="1" thickBot="1" x14ac:dyDescent="0.3">
      <c r="A68" s="94"/>
      <c r="B68" s="96"/>
      <c r="C68" s="99"/>
      <c r="D68" s="96"/>
      <c r="E68" s="91"/>
      <c r="F68" s="91"/>
      <c r="G68" s="89"/>
    </row>
    <row r="69" spans="1:16" s="26" customFormat="1" ht="26.4" x14ac:dyDescent="0.25">
      <c r="A69" s="70">
        <v>36</v>
      </c>
      <c r="B69" s="72" t="s">
        <v>360</v>
      </c>
      <c r="C69" s="73" t="s">
        <v>327</v>
      </c>
      <c r="D69" s="74" t="s">
        <v>361</v>
      </c>
      <c r="E69" s="75">
        <v>2413</v>
      </c>
      <c r="F69" s="74">
        <v>137456.14000000001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ref="N69:O73" si="7">E69</f>
        <v>2413</v>
      </c>
      <c r="O69" s="25">
        <f t="shared" si="7"/>
        <v>137456.14000000001</v>
      </c>
    </row>
    <row r="70" spans="1:16" s="26" customFormat="1" ht="26.4" x14ac:dyDescent="0.25">
      <c r="A70" s="70">
        <v>37</v>
      </c>
      <c r="B70" s="72" t="s">
        <v>362</v>
      </c>
      <c r="C70" s="73" t="s">
        <v>327</v>
      </c>
      <c r="D70" s="74" t="s">
        <v>363</v>
      </c>
      <c r="E70" s="75">
        <v>120</v>
      </c>
      <c r="F70" s="74">
        <v>716.44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7"/>
        <v>120</v>
      </c>
      <c r="O70" s="25">
        <f t="shared" si="7"/>
        <v>716.44</v>
      </c>
    </row>
    <row r="71" spans="1:16" s="26" customFormat="1" ht="26.4" x14ac:dyDescent="0.25">
      <c r="A71" s="70">
        <v>38</v>
      </c>
      <c r="B71" s="72" t="s">
        <v>364</v>
      </c>
      <c r="C71" s="73" t="s">
        <v>327</v>
      </c>
      <c r="D71" s="74" t="s">
        <v>365</v>
      </c>
      <c r="E71" s="75">
        <v>236</v>
      </c>
      <c r="F71" s="74">
        <v>1478.8200000000002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7"/>
        <v>236</v>
      </c>
      <c r="O71" s="25">
        <f t="shared" si="7"/>
        <v>1478.8200000000002</v>
      </c>
    </row>
    <row r="72" spans="1:16" s="26" customFormat="1" ht="26.4" x14ac:dyDescent="0.25">
      <c r="A72" s="70">
        <v>39</v>
      </c>
      <c r="B72" s="72" t="s">
        <v>366</v>
      </c>
      <c r="C72" s="73" t="s">
        <v>327</v>
      </c>
      <c r="D72" s="74" t="s">
        <v>367</v>
      </c>
      <c r="E72" s="75">
        <v>1380</v>
      </c>
      <c r="F72" s="74">
        <v>16852.79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7"/>
        <v>1380</v>
      </c>
      <c r="O72" s="25">
        <f t="shared" si="7"/>
        <v>16852.79</v>
      </c>
    </row>
    <row r="73" spans="1:16" s="26" customFormat="1" ht="27" thickBot="1" x14ac:dyDescent="0.3">
      <c r="A73" s="70">
        <v>40</v>
      </c>
      <c r="B73" s="72" t="s">
        <v>368</v>
      </c>
      <c r="C73" s="73" t="s">
        <v>327</v>
      </c>
      <c r="D73" s="74" t="s">
        <v>369</v>
      </c>
      <c r="E73" s="75">
        <v>600</v>
      </c>
      <c r="F73" s="74">
        <v>32565.800000000003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7"/>
        <v>600</v>
      </c>
      <c r="O73" s="25">
        <f t="shared" si="7"/>
        <v>32565.800000000003</v>
      </c>
    </row>
    <row r="74" spans="1:16" s="17" customFormat="1" ht="13.8" thickBot="1" x14ac:dyDescent="0.3">
      <c r="A74" s="27"/>
      <c r="B74" s="29"/>
      <c r="C74" s="29"/>
      <c r="D74" s="30"/>
      <c r="E74" s="31">
        <f>SUM(Лист1!N5:N73)</f>
        <v>36219</v>
      </c>
      <c r="F74" s="32">
        <f>SUM(Лист1!O5:O73)</f>
        <v>4099239.1999999988</v>
      </c>
      <c r="G74" s="33"/>
    </row>
    <row r="75" spans="1:16" s="24" customFormat="1" ht="15" customHeight="1" thickBot="1" x14ac:dyDescent="0.3">
      <c r="A75" s="85" t="s">
        <v>370</v>
      </c>
      <c r="B75" s="21"/>
      <c r="C75" s="21"/>
      <c r="D75" s="21"/>
      <c r="E75" s="22"/>
      <c r="F75" s="21"/>
      <c r="G75" s="23"/>
    </row>
    <row r="76" spans="1:16" s="24" customFormat="1" ht="15" hidden="1" customHeight="1" thickBot="1" x14ac:dyDescent="0.3">
      <c r="A76" s="79"/>
      <c r="B76" s="80"/>
      <c r="C76" s="80"/>
      <c r="D76" s="80"/>
      <c r="E76" s="81"/>
      <c r="F76" s="80"/>
      <c r="G76" s="82"/>
      <c r="P76" s="24" t="s">
        <v>293</v>
      </c>
    </row>
    <row r="77" spans="1:16" s="26" customFormat="1" ht="39.6" x14ac:dyDescent="0.25">
      <c r="A77" s="70">
        <v>1</v>
      </c>
      <c r="B77" s="72" t="s">
        <v>371</v>
      </c>
      <c r="C77" s="73" t="s">
        <v>372</v>
      </c>
      <c r="D77" s="74" t="s">
        <v>373</v>
      </c>
      <c r="E77" s="75">
        <v>700</v>
      </c>
      <c r="F77" s="74">
        <v>8621.6200000000008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ref="N77:O82" si="8">E77</f>
        <v>700</v>
      </c>
      <c r="O77" s="25">
        <f t="shared" si="8"/>
        <v>8621.6200000000008</v>
      </c>
    </row>
    <row r="78" spans="1:16" s="26" customFormat="1" ht="39.6" x14ac:dyDescent="0.25">
      <c r="A78" s="70">
        <v>2</v>
      </c>
      <c r="B78" s="72" t="s">
        <v>374</v>
      </c>
      <c r="C78" s="73" t="s">
        <v>375</v>
      </c>
      <c r="D78" s="74" t="s">
        <v>376</v>
      </c>
      <c r="E78" s="75">
        <v>660</v>
      </c>
      <c r="F78" s="74">
        <v>402071.12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8"/>
        <v>660</v>
      </c>
      <c r="O78" s="25">
        <f t="shared" si="8"/>
        <v>402071.12</v>
      </c>
    </row>
    <row r="79" spans="1:16" s="26" customFormat="1" ht="39.6" x14ac:dyDescent="0.25">
      <c r="A79" s="70">
        <v>3</v>
      </c>
      <c r="B79" s="72" t="s">
        <v>377</v>
      </c>
      <c r="C79" s="73" t="s">
        <v>378</v>
      </c>
      <c r="D79" s="74" t="s">
        <v>379</v>
      </c>
      <c r="E79" s="75">
        <v>122</v>
      </c>
      <c r="F79" s="74">
        <v>54921.16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8"/>
        <v>122</v>
      </c>
      <c r="O79" s="25">
        <f t="shared" si="8"/>
        <v>54921.16</v>
      </c>
    </row>
    <row r="80" spans="1:16" s="26" customFormat="1" ht="39.6" x14ac:dyDescent="0.25">
      <c r="A80" s="70">
        <v>4</v>
      </c>
      <c r="B80" s="72" t="s">
        <v>380</v>
      </c>
      <c r="C80" s="73" t="s">
        <v>336</v>
      </c>
      <c r="D80" s="74" t="s">
        <v>381</v>
      </c>
      <c r="E80" s="75">
        <v>435</v>
      </c>
      <c r="F80" s="74">
        <v>448480.65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8"/>
        <v>435</v>
      </c>
      <c r="O80" s="25">
        <f t="shared" si="8"/>
        <v>448480.65</v>
      </c>
    </row>
    <row r="81" spans="1:15" s="26" customFormat="1" ht="26.4" x14ac:dyDescent="0.25">
      <c r="A81" s="70">
        <v>5</v>
      </c>
      <c r="B81" s="72" t="s">
        <v>382</v>
      </c>
      <c r="C81" s="73" t="s">
        <v>375</v>
      </c>
      <c r="D81" s="74" t="s">
        <v>383</v>
      </c>
      <c r="E81" s="75">
        <v>17</v>
      </c>
      <c r="F81" s="74">
        <v>8892.8700000000008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8"/>
        <v>17</v>
      </c>
      <c r="O81" s="25">
        <f t="shared" si="8"/>
        <v>8892.8700000000008</v>
      </c>
    </row>
    <row r="82" spans="1:15" s="26" customFormat="1" ht="53.4" thickBot="1" x14ac:dyDescent="0.3">
      <c r="A82" s="70">
        <v>6</v>
      </c>
      <c r="B82" s="72" t="s">
        <v>384</v>
      </c>
      <c r="C82" s="73" t="s">
        <v>303</v>
      </c>
      <c r="D82" s="74" t="s">
        <v>385</v>
      </c>
      <c r="E82" s="75">
        <v>4500</v>
      </c>
      <c r="F82" s="74">
        <v>9450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8"/>
        <v>4500</v>
      </c>
      <c r="O82" s="25">
        <f t="shared" si="8"/>
        <v>9450</v>
      </c>
    </row>
    <row r="83" spans="1:15" s="17" customFormat="1" ht="13.8" thickBot="1" x14ac:dyDescent="0.3">
      <c r="A83" s="27"/>
      <c r="B83" s="29"/>
      <c r="C83" s="29"/>
      <c r="D83" s="30"/>
      <c r="E83" s="31">
        <f>SUM(Лист1!N75:N82)</f>
        <v>6434</v>
      </c>
      <c r="F83" s="32">
        <f>SUM(Лист1!O75:O82)</f>
        <v>932437.42</v>
      </c>
      <c r="G83" s="33"/>
    </row>
    <row r="84" spans="1:15" s="17" customFormat="1" ht="13.8" thickBot="1" x14ac:dyDescent="0.3">
      <c r="A84" s="35"/>
      <c r="B84" s="29"/>
      <c r="C84" s="29"/>
      <c r="D84" s="30"/>
      <c r="E84" s="31">
        <f>SUM(Лист1!N5:N83)</f>
        <v>42653</v>
      </c>
      <c r="F84" s="32">
        <f>SUM(Лист1!O5:O83)</f>
        <v>5031676.6199999992</v>
      </c>
      <c r="G84" s="33"/>
    </row>
    <row r="85" spans="1:15" s="17" customFormat="1" ht="13.2" x14ac:dyDescent="0.25"/>
  </sheetData>
  <mergeCells count="56">
    <mergeCell ref="A5:A7"/>
    <mergeCell ref="B5:B7"/>
    <mergeCell ref="C5:C7"/>
    <mergeCell ref="F6:F7"/>
    <mergeCell ref="D5:D7"/>
    <mergeCell ref="E5:F5"/>
    <mergeCell ref="G5:G7"/>
    <mergeCell ref="E6:E7"/>
    <mergeCell ref="E18:F18"/>
    <mergeCell ref="G18:G20"/>
    <mergeCell ref="E19:E20"/>
    <mergeCell ref="F19:F20"/>
    <mergeCell ref="A18:A20"/>
    <mergeCell ref="B18:B20"/>
    <mergeCell ref="C18:C20"/>
    <mergeCell ref="D18:D20"/>
    <mergeCell ref="E25:F25"/>
    <mergeCell ref="G25:G27"/>
    <mergeCell ref="E26:E27"/>
    <mergeCell ref="F26:F27"/>
    <mergeCell ref="A25:A27"/>
    <mergeCell ref="B25:B27"/>
    <mergeCell ref="C25:C27"/>
    <mergeCell ref="D25:D27"/>
    <mergeCell ref="E33:F33"/>
    <mergeCell ref="G33:G35"/>
    <mergeCell ref="E34:E35"/>
    <mergeCell ref="F34:F35"/>
    <mergeCell ref="A33:A35"/>
    <mergeCell ref="B33:B35"/>
    <mergeCell ref="C33:C35"/>
    <mergeCell ref="D33:D35"/>
    <mergeCell ref="E42:F42"/>
    <mergeCell ref="G42:G44"/>
    <mergeCell ref="E43:E44"/>
    <mergeCell ref="F43:F44"/>
    <mergeCell ref="A42:A44"/>
    <mergeCell ref="B42:B44"/>
    <mergeCell ref="C42:C44"/>
    <mergeCell ref="D42:D44"/>
    <mergeCell ref="E52:F52"/>
    <mergeCell ref="G52:G54"/>
    <mergeCell ref="E53:E54"/>
    <mergeCell ref="F53:F54"/>
    <mergeCell ref="A52:A54"/>
    <mergeCell ref="B52:B54"/>
    <mergeCell ref="C52:C54"/>
    <mergeCell ref="D52:D54"/>
    <mergeCell ref="E66:F66"/>
    <mergeCell ref="G66:G68"/>
    <mergeCell ref="E67:E68"/>
    <mergeCell ref="F67:F68"/>
    <mergeCell ref="A66:A68"/>
    <mergeCell ref="B66:B68"/>
    <mergeCell ref="C66:C68"/>
    <mergeCell ref="D66:D68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7" manualBreakCount="7">
    <brk id="16" max="16383" man="1"/>
    <brk id="23" max="16383" man="1"/>
    <brk id="31" max="16383" man="1"/>
    <brk id="40" max="16383" man="1"/>
    <brk id="50" max="16383" man="1"/>
    <brk id="64" max="16383" man="1"/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- 7 -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2019-08-20T12:45:02Z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