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7</definedName>
    <definedName name="MPageCount">8</definedName>
    <definedName name="MPageRange" hidden="1">Лист1!$A$99:$A$100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8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4525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9" i="4"/>
  <c r="I19" i="4"/>
  <c r="J19" i="4"/>
  <c r="K19" i="4"/>
  <c r="L19" i="4"/>
  <c r="M19" i="4"/>
  <c r="N19" i="4"/>
  <c r="O19" i="4"/>
  <c r="H20" i="4"/>
  <c r="I20" i="4"/>
  <c r="J20" i="4"/>
  <c r="K20" i="4"/>
  <c r="L20" i="4"/>
  <c r="M20" i="4"/>
  <c r="N20" i="4"/>
  <c r="O20" i="4"/>
  <c r="H21" i="4"/>
  <c r="I21" i="4"/>
  <c r="J21" i="4"/>
  <c r="K21" i="4"/>
  <c r="L21" i="4"/>
  <c r="M21" i="4"/>
  <c r="N21" i="4"/>
  <c r="O21" i="4"/>
  <c r="H22" i="4"/>
  <c r="I22" i="4"/>
  <c r="J22" i="4"/>
  <c r="K22" i="4"/>
  <c r="L22" i="4"/>
  <c r="M22" i="4"/>
  <c r="N22" i="4"/>
  <c r="O22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26" i="4"/>
  <c r="I26" i="4"/>
  <c r="J26" i="4"/>
  <c r="K26" i="4"/>
  <c r="L26" i="4"/>
  <c r="M26" i="4"/>
  <c r="N26" i="4"/>
  <c r="O26" i="4"/>
  <c r="H27" i="4"/>
  <c r="I27" i="4"/>
  <c r="J27" i="4"/>
  <c r="K27" i="4"/>
  <c r="L27" i="4"/>
  <c r="M27" i="4"/>
  <c r="N27" i="4"/>
  <c r="O27" i="4"/>
  <c r="H32" i="4"/>
  <c r="I32" i="4"/>
  <c r="J32" i="4"/>
  <c r="K32" i="4"/>
  <c r="L32" i="4"/>
  <c r="M32" i="4"/>
  <c r="N32" i="4"/>
  <c r="O32" i="4"/>
  <c r="H33" i="4"/>
  <c r="I33" i="4"/>
  <c r="J33" i="4"/>
  <c r="K33" i="4"/>
  <c r="L33" i="4"/>
  <c r="M33" i="4"/>
  <c r="N33" i="4"/>
  <c r="O33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36" i="4"/>
  <c r="I36" i="4"/>
  <c r="J36" i="4"/>
  <c r="K36" i="4"/>
  <c r="L36" i="4"/>
  <c r="M36" i="4"/>
  <c r="N36" i="4"/>
  <c r="O36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4" i="4"/>
  <c r="I44" i="4"/>
  <c r="J44" i="4"/>
  <c r="K44" i="4"/>
  <c r="L44" i="4"/>
  <c r="M44" i="4"/>
  <c r="N44" i="4"/>
  <c r="O44" i="4"/>
  <c r="H45" i="4"/>
  <c r="I45" i="4"/>
  <c r="J45" i="4"/>
  <c r="K45" i="4"/>
  <c r="L45" i="4"/>
  <c r="M45" i="4"/>
  <c r="N45" i="4"/>
  <c r="O45" i="4"/>
  <c r="H46" i="4"/>
  <c r="I46" i="4"/>
  <c r="J46" i="4"/>
  <c r="K46" i="4"/>
  <c r="L46" i="4"/>
  <c r="M46" i="4"/>
  <c r="N46" i="4"/>
  <c r="O46" i="4"/>
  <c r="H47" i="4"/>
  <c r="I47" i="4"/>
  <c r="J47" i="4"/>
  <c r="K47" i="4"/>
  <c r="L47" i="4"/>
  <c r="M47" i="4"/>
  <c r="N47" i="4"/>
  <c r="O47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O57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9" i="4"/>
  <c r="I69" i="4"/>
  <c r="J69" i="4"/>
  <c r="K69" i="4"/>
  <c r="L69" i="4"/>
  <c r="M69" i="4"/>
  <c r="N69" i="4"/>
  <c r="O69" i="4"/>
  <c r="H70" i="4"/>
  <c r="I70" i="4"/>
  <c r="J70" i="4"/>
  <c r="K70" i="4"/>
  <c r="L70" i="4"/>
  <c r="M70" i="4"/>
  <c r="N70" i="4"/>
  <c r="O70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H79" i="4"/>
  <c r="I79" i="4"/>
  <c r="J79" i="4"/>
  <c r="K79" i="4"/>
  <c r="L79" i="4"/>
  <c r="M79" i="4"/>
  <c r="N79" i="4"/>
  <c r="O79" i="4"/>
  <c r="H80" i="4"/>
  <c r="I80" i="4"/>
  <c r="J80" i="4"/>
  <c r="K80" i="4"/>
  <c r="L80" i="4"/>
  <c r="M80" i="4"/>
  <c r="N80" i="4"/>
  <c r="O80" i="4"/>
  <c r="F81" i="4"/>
  <c r="H88" i="4"/>
  <c r="I88" i="4"/>
  <c r="J88" i="4"/>
  <c r="K88" i="4"/>
  <c r="L88" i="4"/>
  <c r="M88" i="4"/>
  <c r="N88" i="4"/>
  <c r="O88" i="4"/>
  <c r="H89" i="4"/>
  <c r="I89" i="4"/>
  <c r="J89" i="4"/>
  <c r="K89" i="4"/>
  <c r="L89" i="4"/>
  <c r="M89" i="4"/>
  <c r="N89" i="4"/>
  <c r="O89" i="4"/>
  <c r="H90" i="4"/>
  <c r="I90" i="4"/>
  <c r="J90" i="4"/>
  <c r="K90" i="4"/>
  <c r="L90" i="4"/>
  <c r="M90" i="4"/>
  <c r="N90" i="4"/>
  <c r="O90" i="4"/>
  <c r="H91" i="4"/>
  <c r="I91" i="4"/>
  <c r="J91" i="4"/>
  <c r="K91" i="4"/>
  <c r="L91" i="4"/>
  <c r="M91" i="4"/>
  <c r="N91" i="4"/>
  <c r="O91" i="4"/>
  <c r="H92" i="4"/>
  <c r="I92" i="4"/>
  <c r="J92" i="4"/>
  <c r="K92" i="4"/>
  <c r="L92" i="4"/>
  <c r="M92" i="4"/>
  <c r="N92" i="4"/>
  <c r="O92" i="4"/>
  <c r="H93" i="4"/>
  <c r="I93" i="4"/>
  <c r="J93" i="4"/>
  <c r="K93" i="4"/>
  <c r="L93" i="4"/>
  <c r="M93" i="4"/>
  <c r="N93" i="4"/>
  <c r="O93" i="4"/>
  <c r="H94" i="4"/>
  <c r="I94" i="4"/>
  <c r="J94" i="4"/>
  <c r="K94" i="4"/>
  <c r="L94" i="4"/>
  <c r="M94" i="4"/>
  <c r="N94" i="4"/>
  <c r="O94" i="4"/>
  <c r="H95" i="4"/>
  <c r="I95" i="4"/>
  <c r="J95" i="4"/>
  <c r="K95" i="4"/>
  <c r="L95" i="4"/>
  <c r="M95" i="4"/>
  <c r="N95" i="4"/>
  <c r="O95" i="4"/>
  <c r="H96" i="4"/>
  <c r="I96" i="4"/>
  <c r="J96" i="4"/>
  <c r="K96" i="4"/>
  <c r="L96" i="4"/>
  <c r="M96" i="4"/>
  <c r="N96" i="4"/>
  <c r="O96" i="4"/>
  <c r="H97" i="4"/>
  <c r="I97" i="4"/>
  <c r="J97" i="4"/>
  <c r="K97" i="4"/>
  <c r="L97" i="4"/>
  <c r="M97" i="4"/>
  <c r="N97" i="4"/>
  <c r="O97" i="4"/>
  <c r="E98" i="4"/>
  <c r="C33" i="2"/>
  <c r="L33" i="2"/>
  <c r="H33" i="2"/>
  <c r="F33" i="2"/>
  <c r="H32" i="2"/>
  <c r="E81" i="4" l="1"/>
  <c r="F98" i="4"/>
</calcChain>
</file>

<file path=xl/sharedStrings.xml><?xml version="1.0" encoding="utf-8"?>
<sst xmlns="http://schemas.openxmlformats.org/spreadsheetml/2006/main" count="792" uniqueCount="407">
  <si>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</si>
  <si>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</si>
  <si>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</si>
  <si>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</si>
  <si>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</si>
  <si>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</si>
  <si>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</si>
  <si>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</si>
  <si>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</si>
  <si>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</si>
  <si>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</si>
  <si>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</si>
  <si>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</si>
  <si>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</si>
  <si>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</si>
  <si>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</si>
  <si>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</si>
  <si>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</si>
  <si>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</si>
  <si>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</si>
  <si>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</si>
  <si>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</si>
  <si>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</si>
  <si>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</si>
  <si>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</si>
  <si>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</si>
  <si>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</si>
  <si>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</si>
  <si>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</si>
  <si>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</si>
  <si>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</si>
  <si>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</si>
  <si>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</si>
  <si>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</si>
  <si>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</si>
  <si>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</si>
  <si>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</si>
  <si>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</si>
  <si>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</si>
  <si>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</si>
  <si>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</si>
  <si>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</si>
  <si>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</si>
  <si>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</si>
  <si>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</si>
  <si>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</si>
  <si>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</si>
  <si>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</si>
  <si>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</si>
  <si>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</si>
  <si>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</si>
  <si>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</si>
  <si>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</si>
  <si>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</si>
  <si>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</si>
  <si>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</si>
  <si>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</si>
  <si>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</si>
  <si>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</si>
  <si>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</si>
  <si>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</si>
  <si>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</si>
  <si>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</si>
  <si>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</si>
  <si>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</si>
  <si>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</si>
  <si>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</si>
  <si>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</si>
  <si>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</si>
  <si>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</si>
  <si>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</si>
  <si>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</si>
  <si>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</si>
  <si>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</si>
  <si>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</si>
  <si>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</si>
  <si>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</si>
  <si>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</si>
  <si>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</si>
  <si>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</si>
  <si>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</si>
  <si>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</si>
  <si>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</si>
  <si>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</si>
  <si>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</si>
  <si>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</si>
  <si>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</si>
  <si>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</si>
  <si>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</si>
  <si>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</si>
  <si>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</si>
  <si>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</si>
  <si>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</si>
  <si>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</si>
  <si>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</si>
  <si>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</si>
  <si>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</si>
  <si>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</si>
  <si>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</si>
  <si>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</si>
  <si>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</si>
  <si>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</si>
  <si>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</si>
  <si>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</si>
  <si>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</si>
  <si>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</si>
  <si>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</si>
  <si>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</si>
  <si>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</si>
  <si>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</si>
  <si>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</si>
  <si>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</si>
  <si>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</si>
  <si>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</si>
  <si>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</si>
  <si>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</si>
  <si>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</si>
  <si>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</si>
  <si>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</si>
  <si>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</si>
  <si>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</si>
  <si>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</si>
  <si>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</si>
  <si>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</si>
  <si>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</si>
  <si>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</si>
  <si>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</si>
  <si>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</si>
  <si>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</si>
  <si>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</si>
  <si>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</si>
  <si>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</si>
  <si>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</si>
  <si>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</si>
  <si>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</si>
  <si>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</si>
  <si>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</si>
  <si>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</si>
  <si>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</si>
  <si>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</si>
  <si>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</si>
  <si>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</si>
  <si>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</si>
  <si>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</si>
  <si>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</si>
  <si>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</si>
  <si>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</si>
  <si>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</si>
  <si>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</si>
  <si>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</si>
  <si>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</si>
  <si>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</si>
  <si>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</si>
  <si>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</si>
  <si>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</si>
  <si>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</si>
  <si>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</si>
  <si>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</si>
  <si>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</si>
  <si>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</si>
  <si>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</si>
  <si>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</si>
  <si>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</si>
  <si>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</si>
  <si>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</si>
  <si>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</si>
  <si>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</si>
  <si>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</si>
  <si>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</si>
  <si>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</si>
  <si>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</si>
  <si>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</si>
  <si>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</si>
  <si>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</si>
  <si>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</si>
  <si>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</si>
  <si>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</si>
  <si>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</si>
  <si>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</si>
  <si>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</si>
  <si>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</si>
  <si>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</si>
  <si>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</si>
  <si>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</si>
  <si>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</si>
  <si>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</si>
  <si>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</si>
  <si>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</si>
  <si>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</si>
  <si>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</si>
  <si>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</si>
  <si>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</si>
  <si>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</si>
  <si>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</si>
  <si>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</si>
  <si>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</si>
  <si>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</si>
  <si>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</si>
  <si>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</si>
  <si>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</si>
  <si>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</si>
  <si>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</si>
  <si>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</si>
  <si>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</si>
  <si>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</si>
  <si>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</si>
  <si>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</si>
  <si>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</si>
  <si>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</si>
  <si>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</si>
  <si>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</si>
  <si>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</si>
  <si>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</si>
  <si>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</si>
  <si>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</si>
  <si>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</si>
  <si>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</si>
  <si>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</si>
  <si>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</si>
  <si>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</si>
  <si>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</si>
  <si>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</si>
  <si>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</si>
  <si>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</si>
  <si>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</si>
  <si>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</si>
  <si>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</si>
  <si>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</si>
  <si>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</si>
  <si>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</si>
  <si>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</si>
  <si>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</si>
  <si>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</si>
  <si>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</si>
  <si>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</si>
  <si>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</si>
  <si>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</si>
  <si>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</si>
  <si>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</si>
  <si>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</si>
  <si>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</si>
  <si>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</si>
  <si>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</si>
  <si>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</si>
  <si>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</si>
  <si>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</si>
  <si>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</si>
  <si>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</si>
  <si>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</si>
  <si>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</si>
  <si>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</si>
  <si>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</si>
  <si>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</si>
  <si>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</si>
  <si>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</si>
  <si>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</si>
  <si>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</si>
  <si>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</si>
  <si>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</si>
  <si>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</si>
  <si>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</si>
  <si>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</si>
  <si>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</si>
  <si>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</si>
  <si>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</si>
  <si>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</si>
  <si>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</si>
  <si>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</si>
  <si>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</si>
  <si>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</si>
  <si>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</si>
  <si>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</si>
  <si>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</si>
  <si>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</si>
  <si>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</si>
  <si>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</si>
  <si>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</si>
  <si>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</si>
  <si>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</si>
  <si>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</si>
  <si>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</si>
  <si>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</si>
  <si>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</si>
  <si>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</si>
  <si>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</si>
  <si>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</si>
  <si>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</si>
  <si>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</si>
  <si>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</si>
  <si>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</si>
  <si>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</si>
  <si>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</si>
  <si>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</si>
  <si>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202ЦДБСК  Фармацевт</t>
  </si>
  <si>
    <t>^</t>
  </si>
  <si>
    <t xml:space="preserve">Імуноглобулін Антирезус людини р-н для ін"єкцій,1500 мо(300мкг імуноглобуліну) по 2 мл в ампулі (№1432 від 29.03.2021р) </t>
  </si>
  <si>
    <t>амп</t>
  </si>
  <si>
    <t>719,42</t>
  </si>
  <si>
    <t xml:space="preserve">Імуноглобулін Антирезус людини р-н для ін"єкцій,1500 мо(300мкг імуноглобуліну) по 2 мл в ампулі (№3513 від 13.07.2021р) </t>
  </si>
  <si>
    <t xml:space="preserve">Імуноглобулін Антирезус людини р-н для ін"єкцій,1500 мо(300мкг імуноглобуліну) по 2 мл в ампулі (№4294 від 01.09.2021р) </t>
  </si>
  <si>
    <t xml:space="preserve">Імуран,табл.,по 50мг по 25табл.у бліст.по 4 бліст.в коробці.(№ТР-93 від 26.07.2021р) </t>
  </si>
  <si>
    <t>табл</t>
  </si>
  <si>
    <t>11,53</t>
  </si>
  <si>
    <t xml:space="preserve">Інтродюсер INT6FМ (4)INT5FМ(13) (№493 від 21.09.2021р.) </t>
  </si>
  <si>
    <t>шт.</t>
  </si>
  <si>
    <t>259,42</t>
  </si>
  <si>
    <t xml:space="preserve">Адреналін 0,18 р-н </t>
  </si>
  <si>
    <t>5,90</t>
  </si>
  <si>
    <t xml:space="preserve">Актерма концент.для  розчину для інфузій 20 мг/мл по 200 мг/10 мл у фл.№1 (№4449 від 21.09.2021р.) </t>
  </si>
  <si>
    <t>фл</t>
  </si>
  <si>
    <t>9269,75</t>
  </si>
  <si>
    <t xml:space="preserve">Актерма концент.для  розчину для інфузій 20 мг/мл по 200 мг/10 мл у фл.№1 (№4478 від 21.09.2021р.) </t>
  </si>
  <si>
    <t xml:space="preserve">Актилізе по 50 мг   №226 від 26.05.20р </t>
  </si>
  <si>
    <t>12964,29</t>
  </si>
  <si>
    <t xml:space="preserve">Ангіографічна  голка (№426 від 27.08.2021р.) </t>
  </si>
  <si>
    <t>36,32</t>
  </si>
  <si>
    <t xml:space="preserve">Біовен  р-н для інфузій 10% по 50 мл у фл. по 1 фл.у пачці (імун-14 від 18.02.2021р.) </t>
  </si>
  <si>
    <t>4863,73</t>
  </si>
  <si>
    <t xml:space="preserve">Біовен моно р-н для інфузій 5% по 100 мл у фл. по 1 фл.у пачці (імун-14 від 18.01.2021р.) </t>
  </si>
  <si>
    <t>4994,37</t>
  </si>
  <si>
    <t xml:space="preserve">Гідроксіхлорохін сульфат,табл. 200мг,по 100таб. № Г-128 </t>
  </si>
  <si>
    <t>упак</t>
  </si>
  <si>
    <t>758,41</t>
  </si>
  <si>
    <t xml:space="preserve">Діавітек ПД 1,5% розчин для перитонеального діалізу  по 2000 мл  контейнер полімерний  (№ К-27958 від 30.06.2021р) </t>
  </si>
  <si>
    <t>168,66</t>
  </si>
  <si>
    <t xml:space="preserve">Дезінфекційний ковпачок для перитонеального діалізу (№К- 28603 від 29.07.2021р) </t>
  </si>
  <si>
    <t>10,12</t>
  </si>
  <si>
    <t xml:space="preserve">Катетер провідниковий FARGO FRG6F115_8  (№427 від 27.08.2021р.) </t>
  </si>
  <si>
    <t>8686,26</t>
  </si>
  <si>
    <t xml:space="preserve">Катетер провідниковий FARGO FRG6F125 8 (№427 від 27.08.2021р.) </t>
  </si>
  <si>
    <t xml:space="preserve">Катетер провідниковий FARGOMAX FRGMAX 6F115 8 (№427 від 27.08.2021р.) </t>
  </si>
  <si>
    <t xml:space="preserve">Контейнер з четверений пластикатний з інтергованим лейкофільтром RAVIMED </t>
  </si>
  <si>
    <t>к-кт</t>
  </si>
  <si>
    <t>230,34</t>
  </si>
  <si>
    <t xml:space="preserve">Костюм біологічного  захисту/комбінезон (багаторазовий 3,6 клас захисту) (№28 від 30.12.2020р) </t>
  </si>
  <si>
    <t>896,50</t>
  </si>
  <si>
    <t xml:space="preserve">Костюм біологічного  захисту/комбінезон (багаторазовий 3,6 клас хахисту) (№22 від 28.12.2020р) </t>
  </si>
  <si>
    <t xml:space="preserve">Костюм біологічного  захисту/комбінезон (багаторазовий 3,6 клас хахисту) РЕЗ №18 від 17.12.2020р) </t>
  </si>
  <si>
    <t xml:space="preserve">Костюм біологічного  захисту/комбінезон(багаторазовий 3,6 класу захисту) </t>
  </si>
  <si>
    <t xml:space="preserve">Куросурф 80мг/мл, по 1,5 мл  нак. №К-30677від 21.09.21 </t>
  </si>
  <si>
    <t>флак,</t>
  </si>
  <si>
    <t>9099,78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</si>
  <si>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(№18 від 17.12.2020р)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</si>
  <si>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(№28 від 30.12.2020р)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</si>
  <si>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(№77 від 18.03.2021р) </t>
  </si>
  <si>
    <t xml:space="preserve">Провідник   з тефлоновим покриттям : PJ35150T (8)-P35150T (1) (№493 від 21.09.2021р. ) </t>
  </si>
  <si>
    <t>129,71</t>
  </si>
  <si>
    <t xml:space="preserve">Провідник  HYBRID WIRE  з гідрофільним покриттям (№493 від 21.09.2021р.) </t>
  </si>
  <si>
    <t>5966,77</t>
  </si>
  <si>
    <t xml:space="preserve">Програф  по1мг №ТР-24 від 12.10.2020р </t>
  </si>
  <si>
    <t>капс</t>
  </si>
  <si>
    <t>9,07</t>
  </si>
  <si>
    <t xml:space="preserve">Програф по 0,5мг (№ТР-85 від 14.12.2020р.) </t>
  </si>
  <si>
    <t>5,21</t>
  </si>
  <si>
    <t xml:space="preserve">Програф по 0,5мг №ТР-24 від 12.10.2020р. </t>
  </si>
  <si>
    <t>4,53</t>
  </si>
  <si>
    <t xml:space="preserve">Програф по 1 мг (№ТР-85 від 14.12.2020р.) </t>
  </si>
  <si>
    <t>10,81</t>
  </si>
  <si>
    <t xml:space="preserve">Програф по 5 мг (№ТР-85 від 14.12.2020р.) </t>
  </si>
  <si>
    <t>55,05</t>
  </si>
  <si>
    <t xml:space="preserve">Пульмозим р-н для інгаляцій 2,5 мг/2,5 мл по 2,5мл в амп.(ВІС -21 від 09.03.2021р.) </t>
  </si>
  <si>
    <t>522,45</t>
  </si>
  <si>
    <t xml:space="preserve">Пульмозим р-н для інгаляцій 2,5 мг/2,5 мл по 2,5мл в амп.(ВІС -50 від 17.05.2021р.) </t>
  </si>
  <si>
    <t xml:space="preserve">Пульмозим р-н для інгаляцій 2,5 мг/2,5 мл по 2,5мл в амп.№6 (П-16894  від 19.01.2021р.) </t>
  </si>
  <si>
    <t>2604,80</t>
  </si>
  <si>
    <t xml:space="preserve">Резонатив р-н для ін"єкцій,625 мо/мл.по 1 мл в амп.(№1827 від 28 квітня 2021р) </t>
  </si>
  <si>
    <t>1187,49</t>
  </si>
  <si>
    <t xml:space="preserve">Резонатив р-н для ін"єкцій,625 мо/мл.по 1 мл в амп.(№2197 від 26 травня 2021р) </t>
  </si>
  <si>
    <t xml:space="preserve">Резонатив р-н для ін"єкцій,625 мо/мл.по 1 мл в амп.(№3025 від 17.06.2021р) </t>
  </si>
  <si>
    <t xml:space="preserve">Сальбутамол розчин небули 100мкг по 2 мл №10-32 шт (Небутамол) </t>
  </si>
  <si>
    <t>61,43</t>
  </si>
  <si>
    <t xml:space="preserve">Сандімун неорал капс.м"які по 100мг  №418 від 16.09.21 </t>
  </si>
  <si>
    <t>13,86</t>
  </si>
  <si>
    <t xml:space="preserve">Халат ізоляційний медичний багаторазовий (№78 від 19.03.2021р) </t>
  </si>
  <si>
    <t>214,89</t>
  </si>
  <si>
    <t xml:space="preserve">Халат ізоляційний медичний одноразовий (№78 від 19.03.2021р) </t>
  </si>
  <si>
    <t>56,98</t>
  </si>
  <si>
    <t xml:space="preserve">Халат багаторазовий (№18 від 17.12.2020р) </t>
  </si>
  <si>
    <t xml:space="preserve">Халат багаторазовий (№75 від 18.03.2021р) </t>
  </si>
  <si>
    <t xml:space="preserve">Халат багаторазовий (№76 від 18.03.2021р) </t>
  </si>
  <si>
    <t xml:space="preserve">Халат багаторазовий РЕЗ (№22 від 28.12.2020р) </t>
  </si>
  <si>
    <t xml:space="preserve">Халат багаторазовий РЕЗ (№28 від 30.12.2020р) </t>
  </si>
  <si>
    <t xml:space="preserve">Швидкий діагностичний тест на виявлення гепатиту В HBsAg.30 тестів. </t>
  </si>
  <si>
    <t>19,63</t>
  </si>
  <si>
    <t xml:space="preserve">Швидкий діагностичний тест на виявлення гепатиту С Bioline HCV.25 тестів. </t>
  </si>
  <si>
    <t>29,44</t>
  </si>
  <si>
    <t>202ЦДБСК  Фармацевт 3</t>
  </si>
  <si>
    <t xml:space="preserve">Бетаферон ліз.пор.д/ін по0,3мг(9,6млн МО)з розч. (№ 1054 від 10.03.2021 р.) </t>
  </si>
  <si>
    <t>518,07</t>
  </si>
  <si>
    <t xml:space="preserve">Бетфер-1а ПЛЮС, роз..д/ін по (6млн.МО) (№1633 від 07.04.2021р) </t>
  </si>
  <si>
    <t xml:space="preserve">Бетфер-1а ПЛЮС, роз..д/ін по (6млн.МО) (№21від 28.12.2020р) </t>
  </si>
  <si>
    <t xml:space="preserve">Бетфер-1а ПЛЮС, роз..д/ін по (6млн.МО) (№283 від 03.02.2021р) </t>
  </si>
  <si>
    <t xml:space="preserve">Глатирамеру ацетат-віста р-н для ін"єкцій,20 мг/мл по 1мл (№2943 від 17.06.21р) </t>
  </si>
  <si>
    <t>шпр</t>
  </si>
  <si>
    <t>229,91</t>
  </si>
  <si>
    <t xml:space="preserve">Глатирамеру ацетат-віста р-н для ін"єкцій,20 мг/мл по 1мл №28 (2084 від 12.05.21р) </t>
  </si>
  <si>
    <t xml:space="preserve">Глатирамеру ацетат-віста р-н для ін"єкцій,40 мг/мл по 1мл №12 (2084 від 12.05.21р) </t>
  </si>
  <si>
    <t>219,19</t>
  </si>
  <si>
    <t xml:space="preserve">Глатирамеру ацетат-віста р-н для ін"єкцій,40 мг/мл по 1мл №12 (2943 від 17.06.21р) </t>
  </si>
  <si>
    <t xml:space="preserve">Солу-Медрол по 1000 мг 1фл ( № 2084 від 12.05.21р.) </t>
  </si>
  <si>
    <t>375,16</t>
  </si>
  <si>
    <t xml:space="preserve">Фінголімод капсули 0,5 мг (283 від 03.02.21) </t>
  </si>
  <si>
    <t>51,06</t>
  </si>
  <si>
    <t>Черкаська обласна лікарня</t>
  </si>
  <si>
    <t xml:space="preserve"> </t>
  </si>
  <si>
    <t>Залишок
на 19.10.2021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</si>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</sst>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34.8867187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75" customHeight="1" x14ac:dyDescent="0.25"/>
    <row r="2" spans="1:16" s="17" customFormat="1" ht="15.6" x14ac:dyDescent="0.3">
      <c r="A2" s="15" t="s">
        <v>406</v>
      </c>
      <c r="B2" s="16"/>
      <c r="C2" s="16"/>
      <c r="D2" s="16"/>
      <c r="E2" s="16"/>
      <c r="F2" s="16"/>
      <c r="G2" s="16"/>
    </row>
    <row r="3" spans="1:16" s="17" customFormat="1" ht="15.6" x14ac:dyDescent="0.3">
      <c r="A3" s="18" t="s">
        <v>403</v>
      </c>
      <c r="B3" s="18"/>
      <c r="C3" s="18"/>
      <c r="D3" s="18"/>
      <c r="E3" s="18"/>
      <c r="F3" s="18"/>
      <c r="G3" s="18"/>
    </row>
    <row r="4" spans="1:16" s="17" customFormat="1" ht="16.5" customHeight="1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88" t="s">
        <v>139</v>
      </c>
      <c r="B5" s="91" t="s">
        <v>32</v>
      </c>
      <c r="C5" s="94" t="s">
        <v>141</v>
      </c>
      <c r="D5" s="91" t="s">
        <v>142</v>
      </c>
      <c r="E5" s="91" t="s">
        <v>405</v>
      </c>
      <c r="F5" s="91"/>
      <c r="G5" s="97" t="s">
        <v>146</v>
      </c>
    </row>
    <row r="6" spans="1:16" s="17" customFormat="1" ht="13.2" x14ac:dyDescent="0.25">
      <c r="A6" s="89"/>
      <c r="B6" s="92"/>
      <c r="C6" s="95"/>
      <c r="D6" s="92"/>
      <c r="E6" s="100" t="s">
        <v>147</v>
      </c>
      <c r="F6" s="100" t="s">
        <v>148</v>
      </c>
      <c r="G6" s="98"/>
    </row>
    <row r="7" spans="1:16" s="17" customFormat="1" ht="13.8" thickBot="1" x14ac:dyDescent="0.3">
      <c r="A7" s="90"/>
      <c r="B7" s="93"/>
      <c r="C7" s="96"/>
      <c r="D7" s="93"/>
      <c r="E7" s="101"/>
      <c r="F7" s="101"/>
      <c r="G7" s="99"/>
    </row>
    <row r="8" spans="1:16" s="24" customFormat="1" ht="15" customHeight="1" thickBot="1" x14ac:dyDescent="0.3">
      <c r="A8" s="85" t="s">
        <v>293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294</v>
      </c>
    </row>
    <row r="10" spans="1:16" s="26" customFormat="1" ht="52.8" x14ac:dyDescent="0.25">
      <c r="A10" s="70">
        <v>1</v>
      </c>
      <c r="B10" s="72" t="s">
        <v>295</v>
      </c>
      <c r="C10" s="73" t="s">
        <v>296</v>
      </c>
      <c r="D10" s="74" t="s">
        <v>297</v>
      </c>
      <c r="E10" s="75">
        <v>223</v>
      </c>
      <c r="F10" s="74">
        <v>160430.66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O14" si="0">E10</f>
        <v>223</v>
      </c>
      <c r="O10" s="25">
        <f t="shared" si="0"/>
        <v>160430.66</v>
      </c>
    </row>
    <row r="11" spans="1:16" s="26" customFormat="1" ht="52.8" x14ac:dyDescent="0.25">
      <c r="A11" s="70">
        <v>2</v>
      </c>
      <c r="B11" s="72" t="s">
        <v>298</v>
      </c>
      <c r="C11" s="73" t="s">
        <v>296</v>
      </c>
      <c r="D11" s="74" t="s">
        <v>297</v>
      </c>
      <c r="E11" s="75">
        <v>84</v>
      </c>
      <c r="F11" s="74">
        <v>60431.280000000006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84</v>
      </c>
      <c r="O11" s="25">
        <f t="shared" si="0"/>
        <v>60431.280000000006</v>
      </c>
    </row>
    <row r="12" spans="1:16" s="26" customFormat="1" ht="52.8" x14ac:dyDescent="0.25">
      <c r="A12" s="70">
        <v>3</v>
      </c>
      <c r="B12" s="72" t="s">
        <v>299</v>
      </c>
      <c r="C12" s="73" t="s">
        <v>296</v>
      </c>
      <c r="D12" s="74" t="s">
        <v>297</v>
      </c>
      <c r="E12" s="75">
        <v>17</v>
      </c>
      <c r="F12" s="74">
        <v>12230.140000000001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17</v>
      </c>
      <c r="O12" s="25">
        <f t="shared" si="0"/>
        <v>12230.140000000001</v>
      </c>
    </row>
    <row r="13" spans="1:16" s="26" customFormat="1" ht="39.6" x14ac:dyDescent="0.25">
      <c r="A13" s="70">
        <v>4</v>
      </c>
      <c r="B13" s="72" t="s">
        <v>300</v>
      </c>
      <c r="C13" s="73" t="s">
        <v>301</v>
      </c>
      <c r="D13" s="74" t="s">
        <v>302</v>
      </c>
      <c r="E13" s="75">
        <v>500</v>
      </c>
      <c r="F13" s="74">
        <v>5764.84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500</v>
      </c>
      <c r="O13" s="25">
        <f t="shared" si="0"/>
        <v>5764.84</v>
      </c>
    </row>
    <row r="14" spans="1:16" s="26" customFormat="1" ht="26.4" x14ac:dyDescent="0.25">
      <c r="A14" s="70">
        <v>5</v>
      </c>
      <c r="B14" s="72" t="s">
        <v>303</v>
      </c>
      <c r="C14" s="73" t="s">
        <v>304</v>
      </c>
      <c r="D14" s="74" t="s">
        <v>305</v>
      </c>
      <c r="E14" s="75">
        <v>17</v>
      </c>
      <c r="F14" s="74">
        <v>4410.1400000000003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17</v>
      </c>
      <c r="O14" s="25">
        <f t="shared" si="0"/>
        <v>4410.1400000000003</v>
      </c>
    </row>
    <row r="15" spans="1:16" s="17" customFormat="1" ht="13.5" customHeight="1" thickBot="1" x14ac:dyDescent="0.3"/>
    <row r="16" spans="1:16" s="17" customFormat="1" ht="26.25" customHeight="1" x14ac:dyDescent="0.25">
      <c r="A16" s="88" t="s">
        <v>139</v>
      </c>
      <c r="B16" s="91" t="s">
        <v>32</v>
      </c>
      <c r="C16" s="94" t="s">
        <v>141</v>
      </c>
      <c r="D16" s="91" t="s">
        <v>142</v>
      </c>
      <c r="E16" s="91" t="s">
        <v>405</v>
      </c>
      <c r="F16" s="91"/>
      <c r="G16" s="97" t="s">
        <v>146</v>
      </c>
    </row>
    <row r="17" spans="1:15" s="17" customFormat="1" ht="12.75" customHeight="1" x14ac:dyDescent="0.25">
      <c r="A17" s="89"/>
      <c r="B17" s="92"/>
      <c r="C17" s="95"/>
      <c r="D17" s="92"/>
      <c r="E17" s="100" t="s">
        <v>147</v>
      </c>
      <c r="F17" s="100" t="s">
        <v>148</v>
      </c>
      <c r="G17" s="98"/>
    </row>
    <row r="18" spans="1:15" s="17" customFormat="1" ht="13.5" customHeight="1" thickBot="1" x14ac:dyDescent="0.3">
      <c r="A18" s="90"/>
      <c r="B18" s="93"/>
      <c r="C18" s="96"/>
      <c r="D18" s="93"/>
      <c r="E18" s="101"/>
      <c r="F18" s="101"/>
      <c r="G18" s="99"/>
    </row>
    <row r="19" spans="1:15" s="26" customFormat="1" ht="13.2" x14ac:dyDescent="0.25">
      <c r="A19" s="70">
        <v>6</v>
      </c>
      <c r="B19" s="72" t="s">
        <v>306</v>
      </c>
      <c r="C19" s="73" t="s">
        <v>296</v>
      </c>
      <c r="D19" s="74" t="s">
        <v>307</v>
      </c>
      <c r="E19" s="75">
        <v>10</v>
      </c>
      <c r="F19" s="74">
        <v>59.040000000000006</v>
      </c>
      <c r="G19" s="76"/>
      <c r="H19" s="25" t="e">
        <f>#REF!</f>
        <v>#REF!</v>
      </c>
      <c r="I19" s="25" t="e">
        <f>#REF!</f>
        <v>#REF!</v>
      </c>
      <c r="J19" s="25" t="e">
        <f>#REF!</f>
        <v>#REF!</v>
      </c>
      <c r="K19" s="25" t="e">
        <f>#REF!</f>
        <v>#REF!</v>
      </c>
      <c r="L19" s="25" t="e">
        <f>#REF!</f>
        <v>#REF!</v>
      </c>
      <c r="M19" s="25" t="e">
        <f>#REF!</f>
        <v>#REF!</v>
      </c>
      <c r="N19" s="25">
        <f t="shared" ref="N19:N27" si="1">E19</f>
        <v>10</v>
      </c>
      <c r="O19" s="25">
        <f t="shared" ref="O19:O27" si="2">F19</f>
        <v>59.040000000000006</v>
      </c>
    </row>
    <row r="20" spans="1:15" s="26" customFormat="1" ht="39.6" x14ac:dyDescent="0.25">
      <c r="A20" s="70">
        <v>7</v>
      </c>
      <c r="B20" s="72" t="s">
        <v>308</v>
      </c>
      <c r="C20" s="73" t="s">
        <v>309</v>
      </c>
      <c r="D20" s="74" t="s">
        <v>310</v>
      </c>
      <c r="E20" s="75">
        <v>11</v>
      </c>
      <c r="F20" s="74">
        <v>101967.25</v>
      </c>
      <c r="G20" s="76"/>
      <c r="H20" s="25" t="e">
        <f>#REF!</f>
        <v>#REF!</v>
      </c>
      <c r="I20" s="25" t="e">
        <f>#REF!</f>
        <v>#REF!</v>
      </c>
      <c r="J20" s="25" t="e">
        <f>#REF!</f>
        <v>#REF!</v>
      </c>
      <c r="K20" s="25" t="e">
        <f>#REF!</f>
        <v>#REF!</v>
      </c>
      <c r="L20" s="25" t="e">
        <f>#REF!</f>
        <v>#REF!</v>
      </c>
      <c r="M20" s="25" t="e">
        <f>#REF!</f>
        <v>#REF!</v>
      </c>
      <c r="N20" s="25">
        <f t="shared" si="1"/>
        <v>11</v>
      </c>
      <c r="O20" s="25">
        <f t="shared" si="2"/>
        <v>101967.25</v>
      </c>
    </row>
    <row r="21" spans="1:15" s="26" customFormat="1" ht="39.6" x14ac:dyDescent="0.25">
      <c r="A21" s="70">
        <v>8</v>
      </c>
      <c r="B21" s="72" t="s">
        <v>311</v>
      </c>
      <c r="C21" s="73" t="s">
        <v>309</v>
      </c>
      <c r="D21" s="74" t="s">
        <v>310</v>
      </c>
      <c r="E21" s="75">
        <v>23</v>
      </c>
      <c r="F21" s="74">
        <v>213204.25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si="1"/>
        <v>23</v>
      </c>
      <c r="O21" s="25">
        <f t="shared" si="2"/>
        <v>213204.25</v>
      </c>
    </row>
    <row r="22" spans="1:15" s="26" customFormat="1" ht="26.4" x14ac:dyDescent="0.25">
      <c r="A22" s="70">
        <v>9</v>
      </c>
      <c r="B22" s="72" t="s">
        <v>312</v>
      </c>
      <c r="C22" s="73" t="s">
        <v>309</v>
      </c>
      <c r="D22" s="74" t="s">
        <v>313</v>
      </c>
      <c r="E22" s="75">
        <v>16</v>
      </c>
      <c r="F22" s="74">
        <v>207428.64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si="1"/>
        <v>16</v>
      </c>
      <c r="O22" s="25">
        <f t="shared" si="2"/>
        <v>207428.64</v>
      </c>
    </row>
    <row r="23" spans="1:15" s="26" customFormat="1" ht="26.4" x14ac:dyDescent="0.25">
      <c r="A23" s="70">
        <v>10</v>
      </c>
      <c r="B23" s="72" t="s">
        <v>314</v>
      </c>
      <c r="C23" s="73" t="s">
        <v>304</v>
      </c>
      <c r="D23" s="74" t="s">
        <v>315</v>
      </c>
      <c r="E23" s="75">
        <v>7</v>
      </c>
      <c r="F23" s="74">
        <v>254.24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si="1"/>
        <v>7</v>
      </c>
      <c r="O23" s="25">
        <f t="shared" si="2"/>
        <v>254.24</v>
      </c>
    </row>
    <row r="24" spans="1:15" s="26" customFormat="1" ht="39.6" x14ac:dyDescent="0.25">
      <c r="A24" s="70">
        <v>11</v>
      </c>
      <c r="B24" s="72" t="s">
        <v>316</v>
      </c>
      <c r="C24" s="73" t="s">
        <v>309</v>
      </c>
      <c r="D24" s="74" t="s">
        <v>317</v>
      </c>
      <c r="E24" s="75">
        <v>57</v>
      </c>
      <c r="F24" s="74">
        <v>277232.61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1"/>
        <v>57</v>
      </c>
      <c r="O24" s="25">
        <f t="shared" si="2"/>
        <v>277232.61</v>
      </c>
    </row>
    <row r="25" spans="1:15" s="26" customFormat="1" ht="39.6" x14ac:dyDescent="0.25">
      <c r="A25" s="70">
        <v>12</v>
      </c>
      <c r="B25" s="72" t="s">
        <v>318</v>
      </c>
      <c r="C25" s="73" t="s">
        <v>309</v>
      </c>
      <c r="D25" s="74" t="s">
        <v>319</v>
      </c>
      <c r="E25" s="75">
        <v>44</v>
      </c>
      <c r="F25" s="74">
        <v>219752.28</v>
      </c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1"/>
        <v>44</v>
      </c>
      <c r="O25" s="25">
        <f t="shared" si="2"/>
        <v>219752.28</v>
      </c>
    </row>
    <row r="26" spans="1:15" s="26" customFormat="1" ht="26.4" x14ac:dyDescent="0.25">
      <c r="A26" s="70">
        <v>13</v>
      </c>
      <c r="B26" s="72" t="s">
        <v>320</v>
      </c>
      <c r="C26" s="73" t="s">
        <v>321</v>
      </c>
      <c r="D26" s="74" t="s">
        <v>322</v>
      </c>
      <c r="E26" s="75">
        <v>10</v>
      </c>
      <c r="F26" s="74">
        <v>7584.1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si="1"/>
        <v>10</v>
      </c>
      <c r="O26" s="25">
        <f t="shared" si="2"/>
        <v>7584.1</v>
      </c>
    </row>
    <row r="27" spans="1:15" s="26" customFormat="1" ht="52.8" x14ac:dyDescent="0.25">
      <c r="A27" s="70">
        <v>14</v>
      </c>
      <c r="B27" s="72" t="s">
        <v>323</v>
      </c>
      <c r="C27" s="73" t="s">
        <v>304</v>
      </c>
      <c r="D27" s="74" t="s">
        <v>324</v>
      </c>
      <c r="E27" s="75">
        <v>148</v>
      </c>
      <c r="F27" s="74">
        <v>24961.68</v>
      </c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1"/>
        <v>148</v>
      </c>
      <c r="O27" s="25">
        <f t="shared" si="2"/>
        <v>24961.68</v>
      </c>
    </row>
    <row r="28" spans="1:15" s="17" customFormat="1" ht="13.5" customHeight="1" thickBot="1" x14ac:dyDescent="0.3"/>
    <row r="29" spans="1:15" s="17" customFormat="1" ht="26.25" customHeight="1" x14ac:dyDescent="0.25">
      <c r="A29" s="88" t="s">
        <v>139</v>
      </c>
      <c r="B29" s="91" t="s">
        <v>32</v>
      </c>
      <c r="C29" s="94" t="s">
        <v>141</v>
      </c>
      <c r="D29" s="91" t="s">
        <v>142</v>
      </c>
      <c r="E29" s="91" t="s">
        <v>405</v>
      </c>
      <c r="F29" s="91"/>
      <c r="G29" s="97" t="s">
        <v>146</v>
      </c>
    </row>
    <row r="30" spans="1:15" s="17" customFormat="1" ht="12.75" customHeight="1" x14ac:dyDescent="0.25">
      <c r="A30" s="89"/>
      <c r="B30" s="92"/>
      <c r="C30" s="95"/>
      <c r="D30" s="92"/>
      <c r="E30" s="100" t="s">
        <v>147</v>
      </c>
      <c r="F30" s="100" t="s">
        <v>148</v>
      </c>
      <c r="G30" s="98"/>
    </row>
    <row r="31" spans="1:15" s="17" customFormat="1" ht="13.5" customHeight="1" thickBot="1" x14ac:dyDescent="0.3">
      <c r="A31" s="90"/>
      <c r="B31" s="93"/>
      <c r="C31" s="96"/>
      <c r="D31" s="93"/>
      <c r="E31" s="101"/>
      <c r="F31" s="101"/>
      <c r="G31" s="99"/>
    </row>
    <row r="32" spans="1:15" s="26" customFormat="1" ht="39.6" x14ac:dyDescent="0.25">
      <c r="A32" s="70">
        <v>15</v>
      </c>
      <c r="B32" s="72" t="s">
        <v>325</v>
      </c>
      <c r="C32" s="73" t="s">
        <v>304</v>
      </c>
      <c r="D32" s="74" t="s">
        <v>326</v>
      </c>
      <c r="E32" s="75">
        <v>493</v>
      </c>
      <c r="F32" s="74">
        <v>4989.16</v>
      </c>
      <c r="G32" s="76"/>
      <c r="H32" s="25" t="e">
        <f>#REF!</f>
        <v>#REF!</v>
      </c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>
        <f t="shared" ref="N32:O39" si="3">E32</f>
        <v>493</v>
      </c>
      <c r="O32" s="25">
        <f t="shared" si="3"/>
        <v>4989.16</v>
      </c>
    </row>
    <row r="33" spans="1:15" s="26" customFormat="1" ht="26.4" x14ac:dyDescent="0.25">
      <c r="A33" s="70">
        <v>16</v>
      </c>
      <c r="B33" s="72" t="s">
        <v>327</v>
      </c>
      <c r="C33" s="73" t="s">
        <v>304</v>
      </c>
      <c r="D33" s="74" t="s">
        <v>328</v>
      </c>
      <c r="E33" s="75">
        <v>14</v>
      </c>
      <c r="F33" s="74">
        <v>121607.64</v>
      </c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si="3"/>
        <v>14</v>
      </c>
      <c r="O33" s="25">
        <f t="shared" si="3"/>
        <v>121607.64</v>
      </c>
    </row>
    <row r="34" spans="1:15" s="26" customFormat="1" ht="26.4" x14ac:dyDescent="0.25">
      <c r="A34" s="70">
        <v>17</v>
      </c>
      <c r="B34" s="72" t="s">
        <v>329</v>
      </c>
      <c r="C34" s="73" t="s">
        <v>304</v>
      </c>
      <c r="D34" s="74" t="s">
        <v>328</v>
      </c>
      <c r="E34" s="75">
        <v>2</v>
      </c>
      <c r="F34" s="74">
        <v>17372.52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si="3"/>
        <v>2</v>
      </c>
      <c r="O34" s="25">
        <f t="shared" si="3"/>
        <v>17372.52</v>
      </c>
    </row>
    <row r="35" spans="1:15" s="26" customFormat="1" ht="39.6" x14ac:dyDescent="0.25">
      <c r="A35" s="70">
        <v>18</v>
      </c>
      <c r="B35" s="72" t="s">
        <v>330</v>
      </c>
      <c r="C35" s="73" t="s">
        <v>304</v>
      </c>
      <c r="D35" s="74" t="s">
        <v>328</v>
      </c>
      <c r="E35" s="75">
        <v>2</v>
      </c>
      <c r="F35" s="74">
        <v>17372.52</v>
      </c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si="3"/>
        <v>2</v>
      </c>
      <c r="O35" s="25">
        <f t="shared" si="3"/>
        <v>17372.52</v>
      </c>
    </row>
    <row r="36" spans="1:15" s="26" customFormat="1" ht="39.6" x14ac:dyDescent="0.25">
      <c r="A36" s="70">
        <v>19</v>
      </c>
      <c r="B36" s="72" t="s">
        <v>331</v>
      </c>
      <c r="C36" s="73" t="s">
        <v>332</v>
      </c>
      <c r="D36" s="74" t="s">
        <v>333</v>
      </c>
      <c r="E36" s="75">
        <v>120</v>
      </c>
      <c r="F36" s="74">
        <v>27640.800000000003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si="3"/>
        <v>120</v>
      </c>
      <c r="O36" s="25">
        <f t="shared" si="3"/>
        <v>27640.800000000003</v>
      </c>
    </row>
    <row r="37" spans="1:15" s="26" customFormat="1" ht="39.6" x14ac:dyDescent="0.25">
      <c r="A37" s="70">
        <v>20</v>
      </c>
      <c r="B37" s="72" t="s">
        <v>334</v>
      </c>
      <c r="C37" s="73" t="s">
        <v>304</v>
      </c>
      <c r="D37" s="74" t="s">
        <v>335</v>
      </c>
      <c r="E37" s="75">
        <v>29</v>
      </c>
      <c r="F37" s="74">
        <v>25998.5</v>
      </c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si="3"/>
        <v>29</v>
      </c>
      <c r="O37" s="25">
        <f t="shared" si="3"/>
        <v>25998.5</v>
      </c>
    </row>
    <row r="38" spans="1:15" s="26" customFormat="1" ht="39.6" x14ac:dyDescent="0.25">
      <c r="A38" s="70">
        <v>21</v>
      </c>
      <c r="B38" s="72" t="s">
        <v>336</v>
      </c>
      <c r="C38" s="73" t="s">
        <v>304</v>
      </c>
      <c r="D38" s="74" t="s">
        <v>335</v>
      </c>
      <c r="E38" s="75">
        <v>43</v>
      </c>
      <c r="F38" s="74">
        <v>38549.5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si="3"/>
        <v>43</v>
      </c>
      <c r="O38" s="25">
        <f t="shared" si="3"/>
        <v>38549.5</v>
      </c>
    </row>
    <row r="39" spans="1:15" s="26" customFormat="1" ht="52.8" x14ac:dyDescent="0.25">
      <c r="A39" s="70">
        <v>22</v>
      </c>
      <c r="B39" s="72" t="s">
        <v>337</v>
      </c>
      <c r="C39" s="73" t="s">
        <v>304</v>
      </c>
      <c r="D39" s="74" t="s">
        <v>335</v>
      </c>
      <c r="E39" s="75">
        <v>4</v>
      </c>
      <c r="F39" s="74">
        <v>3586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3"/>
        <v>4</v>
      </c>
      <c r="O39" s="25">
        <f t="shared" si="3"/>
        <v>3586</v>
      </c>
    </row>
    <row r="40" spans="1:15" s="17" customFormat="1" ht="13.5" customHeight="1" thickBot="1" x14ac:dyDescent="0.3"/>
    <row r="41" spans="1:15" s="17" customFormat="1" ht="26.25" customHeight="1" x14ac:dyDescent="0.25">
      <c r="A41" s="88" t="s">
        <v>139</v>
      </c>
      <c r="B41" s="91" t="s">
        <v>32</v>
      </c>
      <c r="C41" s="94" t="s">
        <v>141</v>
      </c>
      <c r="D41" s="91" t="s">
        <v>142</v>
      </c>
      <c r="E41" s="91" t="s">
        <v>405</v>
      </c>
      <c r="F41" s="91"/>
      <c r="G41" s="97" t="s">
        <v>146</v>
      </c>
    </row>
    <row r="42" spans="1:15" s="17" customFormat="1" ht="12.75" customHeight="1" x14ac:dyDescent="0.25">
      <c r="A42" s="89"/>
      <c r="B42" s="92"/>
      <c r="C42" s="95"/>
      <c r="D42" s="92"/>
      <c r="E42" s="100" t="s">
        <v>147</v>
      </c>
      <c r="F42" s="100" t="s">
        <v>148</v>
      </c>
      <c r="G42" s="98"/>
    </row>
    <row r="43" spans="1:15" s="17" customFormat="1" ht="13.5" customHeight="1" thickBot="1" x14ac:dyDescent="0.3">
      <c r="A43" s="90"/>
      <c r="B43" s="93"/>
      <c r="C43" s="96"/>
      <c r="D43" s="93"/>
      <c r="E43" s="101"/>
      <c r="F43" s="101"/>
      <c r="G43" s="99"/>
    </row>
    <row r="44" spans="1:15" s="26" customFormat="1" ht="39.6" x14ac:dyDescent="0.25">
      <c r="A44" s="70">
        <v>23</v>
      </c>
      <c r="B44" s="72" t="s">
        <v>338</v>
      </c>
      <c r="C44" s="73" t="s">
        <v>304</v>
      </c>
      <c r="D44" s="74" t="s">
        <v>335</v>
      </c>
      <c r="E44" s="75">
        <v>20</v>
      </c>
      <c r="F44" s="74">
        <v>17930</v>
      </c>
      <c r="G44" s="76"/>
      <c r="H44" s="25" t="e">
        <f>#REF!</f>
        <v>#REF!</v>
      </c>
      <c r="I44" s="25" t="e">
        <f>#REF!</f>
        <v>#REF!</v>
      </c>
      <c r="J44" s="25" t="e">
        <f>#REF!</f>
        <v>#REF!</v>
      </c>
      <c r="K44" s="25" t="e">
        <f>#REF!</f>
        <v>#REF!</v>
      </c>
      <c r="L44" s="25" t="e">
        <f>#REF!</f>
        <v>#REF!</v>
      </c>
      <c r="M44" s="25" t="e">
        <f>#REF!</f>
        <v>#REF!</v>
      </c>
      <c r="N44" s="25">
        <f t="shared" ref="N44:O49" si="4">E44</f>
        <v>20</v>
      </c>
      <c r="O44" s="25">
        <f t="shared" si="4"/>
        <v>17930</v>
      </c>
    </row>
    <row r="45" spans="1:15" s="26" customFormat="1" ht="26.4" x14ac:dyDescent="0.25">
      <c r="A45" s="70">
        <v>24</v>
      </c>
      <c r="B45" s="72" t="s">
        <v>339</v>
      </c>
      <c r="C45" s="73" t="s">
        <v>340</v>
      </c>
      <c r="D45" s="74" t="s">
        <v>341</v>
      </c>
      <c r="E45" s="75">
        <v>27</v>
      </c>
      <c r="F45" s="74">
        <v>245694.06</v>
      </c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 t="shared" si="4"/>
        <v>27</v>
      </c>
      <c r="O45" s="25">
        <f t="shared" si="4"/>
        <v>245694.06</v>
      </c>
    </row>
    <row r="46" spans="1:15" s="26" customFormat="1" ht="66" x14ac:dyDescent="0.25">
      <c r="A46" s="70">
        <v>25</v>
      </c>
      <c r="B46" s="72" t="s">
        <v>342</v>
      </c>
      <c r="C46" s="73" t="s">
        <v>304</v>
      </c>
      <c r="D46" s="74">
        <v>300</v>
      </c>
      <c r="E46" s="75">
        <v>17</v>
      </c>
      <c r="F46" s="74">
        <v>5100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si="4"/>
        <v>17</v>
      </c>
      <c r="O46" s="25">
        <f t="shared" si="4"/>
        <v>5100</v>
      </c>
    </row>
    <row r="47" spans="1:15" s="26" customFormat="1" ht="66" x14ac:dyDescent="0.25">
      <c r="A47" s="70">
        <v>26</v>
      </c>
      <c r="B47" s="72" t="s">
        <v>343</v>
      </c>
      <c r="C47" s="73" t="s">
        <v>304</v>
      </c>
      <c r="D47" s="74">
        <v>300</v>
      </c>
      <c r="E47" s="75">
        <v>16</v>
      </c>
      <c r="F47" s="74">
        <v>4800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si="4"/>
        <v>16</v>
      </c>
      <c r="O47" s="25">
        <f t="shared" si="4"/>
        <v>4800</v>
      </c>
    </row>
    <row r="48" spans="1:15" s="26" customFormat="1" ht="66" x14ac:dyDescent="0.25">
      <c r="A48" s="70">
        <v>27</v>
      </c>
      <c r="B48" s="72" t="s">
        <v>344</v>
      </c>
      <c r="C48" s="73" t="s">
        <v>304</v>
      </c>
      <c r="D48" s="74">
        <v>300</v>
      </c>
      <c r="E48" s="75">
        <v>30</v>
      </c>
      <c r="F48" s="74">
        <v>9000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si="4"/>
        <v>30</v>
      </c>
      <c r="O48" s="25">
        <f t="shared" si="4"/>
        <v>9000</v>
      </c>
    </row>
    <row r="49" spans="1:15" s="26" customFormat="1" ht="39.6" x14ac:dyDescent="0.25">
      <c r="A49" s="70">
        <v>28</v>
      </c>
      <c r="B49" s="72" t="s">
        <v>345</v>
      </c>
      <c r="C49" s="73" t="s">
        <v>304</v>
      </c>
      <c r="D49" s="74" t="s">
        <v>346</v>
      </c>
      <c r="E49" s="75">
        <v>9</v>
      </c>
      <c r="F49" s="74">
        <v>1167.3900000000001</v>
      </c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4"/>
        <v>9</v>
      </c>
      <c r="O49" s="25">
        <f t="shared" si="4"/>
        <v>1167.3900000000001</v>
      </c>
    </row>
    <row r="50" spans="1:15" s="17" customFormat="1" ht="13.5" customHeight="1" thickBot="1" x14ac:dyDescent="0.3"/>
    <row r="51" spans="1:15" s="17" customFormat="1" ht="26.25" customHeight="1" x14ac:dyDescent="0.25">
      <c r="A51" s="88" t="s">
        <v>139</v>
      </c>
      <c r="B51" s="91" t="s">
        <v>32</v>
      </c>
      <c r="C51" s="94" t="s">
        <v>141</v>
      </c>
      <c r="D51" s="91" t="s">
        <v>142</v>
      </c>
      <c r="E51" s="91" t="s">
        <v>405</v>
      </c>
      <c r="F51" s="91"/>
      <c r="G51" s="97" t="s">
        <v>146</v>
      </c>
    </row>
    <row r="52" spans="1:15" s="17" customFormat="1" ht="12.75" customHeight="1" x14ac:dyDescent="0.25">
      <c r="A52" s="89"/>
      <c r="B52" s="92"/>
      <c r="C52" s="95"/>
      <c r="D52" s="92"/>
      <c r="E52" s="100" t="s">
        <v>147</v>
      </c>
      <c r="F52" s="100" t="s">
        <v>148</v>
      </c>
      <c r="G52" s="98"/>
    </row>
    <row r="53" spans="1:15" s="17" customFormat="1" ht="13.5" customHeight="1" thickBot="1" x14ac:dyDescent="0.3">
      <c r="A53" s="90"/>
      <c r="B53" s="93"/>
      <c r="C53" s="96"/>
      <c r="D53" s="93"/>
      <c r="E53" s="101"/>
      <c r="F53" s="101"/>
      <c r="G53" s="99"/>
    </row>
    <row r="54" spans="1:15" s="26" customFormat="1" ht="39.6" x14ac:dyDescent="0.25">
      <c r="A54" s="70">
        <v>29</v>
      </c>
      <c r="B54" s="72" t="s">
        <v>347</v>
      </c>
      <c r="C54" s="73" t="s">
        <v>304</v>
      </c>
      <c r="D54" s="74" t="s">
        <v>348</v>
      </c>
      <c r="E54" s="75">
        <v>2</v>
      </c>
      <c r="F54" s="74">
        <v>11933.54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ref="N54:N64" si="5">E54</f>
        <v>2</v>
      </c>
      <c r="O54" s="25">
        <f t="shared" ref="O54:O64" si="6">F54</f>
        <v>11933.54</v>
      </c>
    </row>
    <row r="55" spans="1:15" s="26" customFormat="1" ht="26.4" x14ac:dyDescent="0.25">
      <c r="A55" s="70">
        <v>30</v>
      </c>
      <c r="B55" s="72" t="s">
        <v>349</v>
      </c>
      <c r="C55" s="73" t="s">
        <v>350</v>
      </c>
      <c r="D55" s="74" t="s">
        <v>351</v>
      </c>
      <c r="E55" s="75"/>
      <c r="F55" s="74" t="s">
        <v>404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5"/>
        <v>0</v>
      </c>
      <c r="O55" s="25" t="str">
        <f t="shared" si="6"/>
        <v xml:space="preserve"> </v>
      </c>
    </row>
    <row r="56" spans="1:15" s="26" customFormat="1" ht="26.4" x14ac:dyDescent="0.25">
      <c r="A56" s="70">
        <v>31</v>
      </c>
      <c r="B56" s="72" t="s">
        <v>352</v>
      </c>
      <c r="C56" s="73" t="s">
        <v>350</v>
      </c>
      <c r="D56" s="74" t="s">
        <v>353</v>
      </c>
      <c r="E56" s="75"/>
      <c r="F56" s="74" t="s">
        <v>404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5"/>
        <v>0</v>
      </c>
      <c r="O56" s="25" t="str">
        <f t="shared" si="6"/>
        <v xml:space="preserve"> </v>
      </c>
    </row>
    <row r="57" spans="1:15" s="26" customFormat="1" ht="26.4" x14ac:dyDescent="0.25">
      <c r="A57" s="70">
        <v>32</v>
      </c>
      <c r="B57" s="72" t="s">
        <v>354</v>
      </c>
      <c r="C57" s="73" t="s">
        <v>350</v>
      </c>
      <c r="D57" s="74" t="s">
        <v>355</v>
      </c>
      <c r="E57" s="75"/>
      <c r="F57" s="74" t="s">
        <v>404</v>
      </c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5"/>
        <v>0</v>
      </c>
      <c r="O57" s="25" t="str">
        <f t="shared" si="6"/>
        <v xml:space="preserve"> </v>
      </c>
    </row>
    <row r="58" spans="1:15" s="26" customFormat="1" ht="26.4" x14ac:dyDescent="0.25">
      <c r="A58" s="70">
        <v>33</v>
      </c>
      <c r="B58" s="72" t="s">
        <v>356</v>
      </c>
      <c r="C58" s="73" t="s">
        <v>350</v>
      </c>
      <c r="D58" s="74" t="s">
        <v>357</v>
      </c>
      <c r="E58" s="75">
        <v>6730</v>
      </c>
      <c r="F58" s="74">
        <v>72782.240000000005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si="5"/>
        <v>6730</v>
      </c>
      <c r="O58" s="25">
        <f t="shared" si="6"/>
        <v>72782.240000000005</v>
      </c>
    </row>
    <row r="59" spans="1:15" s="26" customFormat="1" ht="26.4" x14ac:dyDescent="0.25">
      <c r="A59" s="70">
        <v>34</v>
      </c>
      <c r="B59" s="72" t="s">
        <v>358</v>
      </c>
      <c r="C59" s="73" t="s">
        <v>350</v>
      </c>
      <c r="D59" s="74" t="s">
        <v>359</v>
      </c>
      <c r="E59" s="75">
        <v>4256</v>
      </c>
      <c r="F59" s="74">
        <v>234273.22</v>
      </c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5"/>
        <v>4256</v>
      </c>
      <c r="O59" s="25">
        <f t="shared" si="6"/>
        <v>234273.22</v>
      </c>
    </row>
    <row r="60" spans="1:15" s="26" customFormat="1" ht="39.6" x14ac:dyDescent="0.25">
      <c r="A60" s="70">
        <v>35</v>
      </c>
      <c r="B60" s="72" t="s">
        <v>360</v>
      </c>
      <c r="C60" s="73" t="s">
        <v>296</v>
      </c>
      <c r="D60" s="74" t="s">
        <v>361</v>
      </c>
      <c r="E60" s="75">
        <v>186</v>
      </c>
      <c r="F60" s="74">
        <v>97175.08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si="5"/>
        <v>186</v>
      </c>
      <c r="O60" s="25">
        <f t="shared" si="6"/>
        <v>97175.08</v>
      </c>
    </row>
    <row r="61" spans="1:15" s="26" customFormat="1" ht="39.6" x14ac:dyDescent="0.25">
      <c r="A61" s="70">
        <v>36</v>
      </c>
      <c r="B61" s="72" t="s">
        <v>362</v>
      </c>
      <c r="C61" s="73" t="s">
        <v>296</v>
      </c>
      <c r="D61" s="74" t="s">
        <v>361</v>
      </c>
      <c r="E61" s="75">
        <v>210</v>
      </c>
      <c r="F61" s="74">
        <v>109713.75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si="5"/>
        <v>210</v>
      </c>
      <c r="O61" s="25">
        <f t="shared" si="6"/>
        <v>109713.75</v>
      </c>
    </row>
    <row r="62" spans="1:15" s="26" customFormat="1" ht="39.6" x14ac:dyDescent="0.25">
      <c r="A62" s="70">
        <v>37</v>
      </c>
      <c r="B62" s="72" t="s">
        <v>363</v>
      </c>
      <c r="C62" s="73" t="s">
        <v>321</v>
      </c>
      <c r="D62" s="74" t="s">
        <v>364</v>
      </c>
      <c r="E62" s="75">
        <v>39</v>
      </c>
      <c r="F62" s="74">
        <v>101587.20000000001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5"/>
        <v>39</v>
      </c>
      <c r="O62" s="25">
        <f t="shared" si="6"/>
        <v>101587.20000000001</v>
      </c>
    </row>
    <row r="63" spans="1:15" s="26" customFormat="1" ht="39.6" x14ac:dyDescent="0.25">
      <c r="A63" s="70">
        <v>38</v>
      </c>
      <c r="B63" s="72" t="s">
        <v>365</v>
      </c>
      <c r="C63" s="73" t="s">
        <v>296</v>
      </c>
      <c r="D63" s="74" t="s">
        <v>366</v>
      </c>
      <c r="E63" s="75">
        <v>21</v>
      </c>
      <c r="F63" s="74">
        <v>24937.29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5"/>
        <v>21</v>
      </c>
      <c r="O63" s="25">
        <f t="shared" si="6"/>
        <v>24937.29</v>
      </c>
    </row>
    <row r="64" spans="1:15" s="26" customFormat="1" ht="39.6" x14ac:dyDescent="0.25">
      <c r="A64" s="70">
        <v>39</v>
      </c>
      <c r="B64" s="72" t="s">
        <v>367</v>
      </c>
      <c r="C64" s="73" t="s">
        <v>296</v>
      </c>
      <c r="D64" s="74" t="s">
        <v>366</v>
      </c>
      <c r="E64" s="75">
        <v>45</v>
      </c>
      <c r="F64" s="74">
        <v>53437.05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5"/>
        <v>45</v>
      </c>
      <c r="O64" s="25">
        <f t="shared" si="6"/>
        <v>53437.05</v>
      </c>
    </row>
    <row r="65" spans="1:15" s="17" customFormat="1" ht="13.5" customHeight="1" thickBot="1" x14ac:dyDescent="0.3"/>
    <row r="66" spans="1:15" s="17" customFormat="1" ht="26.25" customHeight="1" x14ac:dyDescent="0.25">
      <c r="A66" s="88" t="s">
        <v>139</v>
      </c>
      <c r="B66" s="91" t="s">
        <v>32</v>
      </c>
      <c r="C66" s="94" t="s">
        <v>141</v>
      </c>
      <c r="D66" s="91" t="s">
        <v>142</v>
      </c>
      <c r="E66" s="91" t="s">
        <v>405</v>
      </c>
      <c r="F66" s="91"/>
      <c r="G66" s="97" t="s">
        <v>146</v>
      </c>
    </row>
    <row r="67" spans="1:15" s="17" customFormat="1" ht="12.75" customHeight="1" x14ac:dyDescent="0.25">
      <c r="A67" s="89"/>
      <c r="B67" s="92"/>
      <c r="C67" s="95"/>
      <c r="D67" s="92"/>
      <c r="E67" s="100" t="s">
        <v>147</v>
      </c>
      <c r="F67" s="100" t="s">
        <v>148</v>
      </c>
      <c r="G67" s="98"/>
    </row>
    <row r="68" spans="1:15" s="17" customFormat="1" ht="13.5" customHeight="1" thickBot="1" x14ac:dyDescent="0.3">
      <c r="A68" s="90"/>
      <c r="B68" s="93"/>
      <c r="C68" s="96"/>
      <c r="D68" s="93"/>
      <c r="E68" s="101"/>
      <c r="F68" s="101"/>
      <c r="G68" s="99"/>
    </row>
    <row r="69" spans="1:15" s="26" customFormat="1" ht="39.6" x14ac:dyDescent="0.25">
      <c r="A69" s="70">
        <v>40</v>
      </c>
      <c r="B69" s="72" t="s">
        <v>368</v>
      </c>
      <c r="C69" s="73" t="s">
        <v>296</v>
      </c>
      <c r="D69" s="74" t="s">
        <v>366</v>
      </c>
      <c r="E69" s="75">
        <v>248</v>
      </c>
      <c r="F69" s="74">
        <v>294497.52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ref="N69:N80" si="7">E69</f>
        <v>248</v>
      </c>
      <c r="O69" s="25">
        <f t="shared" ref="O69:O80" si="8">F69</f>
        <v>294497.52</v>
      </c>
    </row>
    <row r="70" spans="1:15" s="26" customFormat="1" ht="26.4" x14ac:dyDescent="0.25">
      <c r="A70" s="70">
        <v>41</v>
      </c>
      <c r="B70" s="72" t="s">
        <v>369</v>
      </c>
      <c r="C70" s="73" t="s">
        <v>321</v>
      </c>
      <c r="D70" s="74" t="s">
        <v>370</v>
      </c>
      <c r="E70" s="75">
        <v>12</v>
      </c>
      <c r="F70" s="74">
        <v>737.16000000000008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7"/>
        <v>12</v>
      </c>
      <c r="O70" s="25">
        <f t="shared" si="8"/>
        <v>737.16000000000008</v>
      </c>
    </row>
    <row r="71" spans="1:15" s="26" customFormat="1" ht="26.4" x14ac:dyDescent="0.25">
      <c r="A71" s="70">
        <v>42</v>
      </c>
      <c r="B71" s="72" t="s">
        <v>371</v>
      </c>
      <c r="C71" s="73" t="s">
        <v>350</v>
      </c>
      <c r="D71" s="74" t="s">
        <v>372</v>
      </c>
      <c r="E71" s="75">
        <v>350</v>
      </c>
      <c r="F71" s="74">
        <v>4851.7700000000004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si="7"/>
        <v>350</v>
      </c>
      <c r="O71" s="25">
        <f t="shared" si="8"/>
        <v>4851.7700000000004</v>
      </c>
    </row>
    <row r="72" spans="1:15" s="26" customFormat="1" ht="26.4" x14ac:dyDescent="0.25">
      <c r="A72" s="70">
        <v>43</v>
      </c>
      <c r="B72" s="72" t="s">
        <v>373</v>
      </c>
      <c r="C72" s="73" t="s">
        <v>304</v>
      </c>
      <c r="D72" s="74" t="s">
        <v>374</v>
      </c>
      <c r="E72" s="75">
        <v>368</v>
      </c>
      <c r="F72" s="74">
        <v>79079.520000000004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7"/>
        <v>368</v>
      </c>
      <c r="O72" s="25">
        <f t="shared" si="8"/>
        <v>79079.520000000004</v>
      </c>
    </row>
    <row r="73" spans="1:15" s="26" customFormat="1" ht="26.4" x14ac:dyDescent="0.25">
      <c r="A73" s="70">
        <v>44</v>
      </c>
      <c r="B73" s="72" t="s">
        <v>375</v>
      </c>
      <c r="C73" s="73" t="s">
        <v>304</v>
      </c>
      <c r="D73" s="74" t="s">
        <v>376</v>
      </c>
      <c r="E73" s="75">
        <v>2307</v>
      </c>
      <c r="F73" s="74">
        <v>131452.86000000002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si="7"/>
        <v>2307</v>
      </c>
      <c r="O73" s="25">
        <f t="shared" si="8"/>
        <v>131452.86000000002</v>
      </c>
    </row>
    <row r="74" spans="1:15" s="26" customFormat="1" ht="26.4" x14ac:dyDescent="0.25">
      <c r="A74" s="70">
        <v>45</v>
      </c>
      <c r="B74" s="72" t="s">
        <v>377</v>
      </c>
      <c r="C74" s="73" t="s">
        <v>304</v>
      </c>
      <c r="D74" s="74">
        <v>220</v>
      </c>
      <c r="E74" s="75">
        <v>233</v>
      </c>
      <c r="F74" s="74">
        <v>51260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si="7"/>
        <v>233</v>
      </c>
      <c r="O74" s="25">
        <f t="shared" si="8"/>
        <v>51260</v>
      </c>
    </row>
    <row r="75" spans="1:15" s="26" customFormat="1" ht="26.4" x14ac:dyDescent="0.25">
      <c r="A75" s="70">
        <v>46</v>
      </c>
      <c r="B75" s="72" t="s">
        <v>378</v>
      </c>
      <c r="C75" s="73" t="s">
        <v>304</v>
      </c>
      <c r="D75" s="74">
        <v>220</v>
      </c>
      <c r="E75" s="75">
        <v>600</v>
      </c>
      <c r="F75" s="74">
        <v>132000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7"/>
        <v>600</v>
      </c>
      <c r="O75" s="25">
        <f t="shared" si="8"/>
        <v>132000</v>
      </c>
    </row>
    <row r="76" spans="1:15" s="26" customFormat="1" ht="26.4" x14ac:dyDescent="0.25">
      <c r="A76" s="70">
        <v>47</v>
      </c>
      <c r="B76" s="72" t="s">
        <v>379</v>
      </c>
      <c r="C76" s="73" t="s">
        <v>304</v>
      </c>
      <c r="D76" s="74">
        <v>220</v>
      </c>
      <c r="E76" s="75">
        <v>750</v>
      </c>
      <c r="F76" s="74">
        <v>165000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7"/>
        <v>750</v>
      </c>
      <c r="O76" s="25">
        <f t="shared" si="8"/>
        <v>165000</v>
      </c>
    </row>
    <row r="77" spans="1:15" s="26" customFormat="1" ht="26.4" x14ac:dyDescent="0.25">
      <c r="A77" s="70">
        <v>48</v>
      </c>
      <c r="B77" s="72" t="s">
        <v>380</v>
      </c>
      <c r="C77" s="73" t="s">
        <v>304</v>
      </c>
      <c r="D77" s="74">
        <v>220</v>
      </c>
      <c r="E77" s="75">
        <v>21</v>
      </c>
      <c r="F77" s="74">
        <v>4620</v>
      </c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si="7"/>
        <v>21</v>
      </c>
      <c r="O77" s="25">
        <f t="shared" si="8"/>
        <v>4620</v>
      </c>
    </row>
    <row r="78" spans="1:15" s="26" customFormat="1" ht="26.4" x14ac:dyDescent="0.25">
      <c r="A78" s="70">
        <v>49</v>
      </c>
      <c r="B78" s="72" t="s">
        <v>381</v>
      </c>
      <c r="C78" s="73" t="s">
        <v>304</v>
      </c>
      <c r="D78" s="74">
        <v>220</v>
      </c>
      <c r="E78" s="75">
        <v>15</v>
      </c>
      <c r="F78" s="74">
        <v>3300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7"/>
        <v>15</v>
      </c>
      <c r="O78" s="25">
        <f t="shared" si="8"/>
        <v>3300</v>
      </c>
    </row>
    <row r="79" spans="1:15" s="26" customFormat="1" ht="39.6" x14ac:dyDescent="0.25">
      <c r="A79" s="70">
        <v>50</v>
      </c>
      <c r="B79" s="72" t="s">
        <v>382</v>
      </c>
      <c r="C79" s="73" t="s">
        <v>304</v>
      </c>
      <c r="D79" s="74" t="s">
        <v>383</v>
      </c>
      <c r="E79" s="75">
        <v>30</v>
      </c>
      <c r="F79" s="74">
        <v>588.88</v>
      </c>
      <c r="G79" s="76"/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>
        <f t="shared" si="7"/>
        <v>30</v>
      </c>
      <c r="O79" s="25">
        <f t="shared" si="8"/>
        <v>588.88</v>
      </c>
    </row>
    <row r="80" spans="1:15" s="26" customFormat="1" ht="40.200000000000003" thickBot="1" x14ac:dyDescent="0.3">
      <c r="A80" s="70">
        <v>51</v>
      </c>
      <c r="B80" s="72" t="s">
        <v>384</v>
      </c>
      <c r="C80" s="73" t="s">
        <v>304</v>
      </c>
      <c r="D80" s="74" t="s">
        <v>385</v>
      </c>
      <c r="E80" s="75">
        <v>25</v>
      </c>
      <c r="F80" s="74">
        <v>736.11</v>
      </c>
      <c r="G80" s="76"/>
      <c r="H80" s="25" t="e">
        <f>#REF!</f>
        <v>#REF!</v>
      </c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25">
        <f t="shared" si="7"/>
        <v>25</v>
      </c>
      <c r="O80" s="25">
        <f t="shared" si="8"/>
        <v>736.11</v>
      </c>
    </row>
    <row r="81" spans="1:16" s="17" customFormat="1" ht="13.8" thickBot="1" x14ac:dyDescent="0.3">
      <c r="A81" s="27"/>
      <c r="B81" s="29"/>
      <c r="C81" s="29"/>
      <c r="D81" s="30"/>
      <c r="E81" s="31">
        <f>SUM(Лист1!N5:N80)</f>
        <v>18441</v>
      </c>
      <c r="F81" s="32">
        <f>SUM(Лист1!O5:O80)</f>
        <v>3410482.43</v>
      </c>
      <c r="G81" s="33"/>
    </row>
    <row r="82" spans="1:16" s="17" customFormat="1" ht="13.5" customHeight="1" thickBot="1" x14ac:dyDescent="0.3"/>
    <row r="83" spans="1:16" s="17" customFormat="1" ht="26.25" customHeight="1" x14ac:dyDescent="0.25">
      <c r="A83" s="88" t="s">
        <v>139</v>
      </c>
      <c r="B83" s="91" t="s">
        <v>32</v>
      </c>
      <c r="C83" s="94" t="s">
        <v>141</v>
      </c>
      <c r="D83" s="91" t="s">
        <v>142</v>
      </c>
      <c r="E83" s="91" t="s">
        <v>405</v>
      </c>
      <c r="F83" s="91"/>
      <c r="G83" s="97" t="s">
        <v>146</v>
      </c>
    </row>
    <row r="84" spans="1:16" s="17" customFormat="1" ht="12.75" customHeight="1" x14ac:dyDescent="0.25">
      <c r="A84" s="89"/>
      <c r="B84" s="92"/>
      <c r="C84" s="95"/>
      <c r="D84" s="92"/>
      <c r="E84" s="100" t="s">
        <v>147</v>
      </c>
      <c r="F84" s="100" t="s">
        <v>148</v>
      </c>
      <c r="G84" s="98"/>
    </row>
    <row r="85" spans="1:16" s="17" customFormat="1" ht="13.5" customHeight="1" thickBot="1" x14ac:dyDescent="0.3">
      <c r="A85" s="90"/>
      <c r="B85" s="93"/>
      <c r="C85" s="96"/>
      <c r="D85" s="93"/>
      <c r="E85" s="101"/>
      <c r="F85" s="101"/>
      <c r="G85" s="99"/>
    </row>
    <row r="86" spans="1:16" s="24" customFormat="1" ht="15" customHeight="1" thickBot="1" x14ac:dyDescent="0.3">
      <c r="A86" s="85" t="s">
        <v>386</v>
      </c>
      <c r="B86" s="21"/>
      <c r="C86" s="21"/>
      <c r="D86" s="21"/>
      <c r="E86" s="22"/>
      <c r="F86" s="21"/>
      <c r="G86" s="23"/>
    </row>
    <row r="87" spans="1:16" s="24" customFormat="1" ht="15" hidden="1" customHeight="1" thickBot="1" x14ac:dyDescent="0.3">
      <c r="A87" s="79"/>
      <c r="B87" s="80"/>
      <c r="C87" s="80"/>
      <c r="D87" s="80"/>
      <c r="E87" s="81"/>
      <c r="F87" s="80"/>
      <c r="G87" s="82"/>
      <c r="P87" s="24" t="s">
        <v>294</v>
      </c>
    </row>
    <row r="88" spans="1:16" s="26" customFormat="1" ht="39.6" x14ac:dyDescent="0.25">
      <c r="A88" s="70">
        <v>1</v>
      </c>
      <c r="B88" s="72" t="s">
        <v>387</v>
      </c>
      <c r="C88" s="73" t="s">
        <v>340</v>
      </c>
      <c r="D88" s="74" t="s">
        <v>388</v>
      </c>
      <c r="E88" s="75">
        <v>1735</v>
      </c>
      <c r="F88" s="74">
        <v>898851.45000000007</v>
      </c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 t="shared" ref="N88:N97" si="9">E88</f>
        <v>1735</v>
      </c>
      <c r="O88" s="25">
        <f t="shared" ref="O88:O97" si="10">F88</f>
        <v>898851.45000000007</v>
      </c>
    </row>
    <row r="89" spans="1:16" s="26" customFormat="1" ht="26.4" x14ac:dyDescent="0.25">
      <c r="A89" s="70">
        <v>2</v>
      </c>
      <c r="B89" s="72" t="s">
        <v>389</v>
      </c>
      <c r="C89" s="73" t="s">
        <v>340</v>
      </c>
      <c r="D89" s="74">
        <v>1259</v>
      </c>
      <c r="E89" s="75">
        <v>287</v>
      </c>
      <c r="F89" s="74">
        <v>361333</v>
      </c>
      <c r="G89" s="76"/>
      <c r="H89" s="25" t="e">
        <f>#REF!</f>
        <v>#REF!</v>
      </c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>
        <f t="shared" si="9"/>
        <v>287</v>
      </c>
      <c r="O89" s="25">
        <f t="shared" si="10"/>
        <v>361333</v>
      </c>
    </row>
    <row r="90" spans="1:16" s="26" customFormat="1" ht="26.4" x14ac:dyDescent="0.25">
      <c r="A90" s="70">
        <v>3</v>
      </c>
      <c r="B90" s="72" t="s">
        <v>390</v>
      </c>
      <c r="C90" s="73" t="s">
        <v>340</v>
      </c>
      <c r="D90" s="74">
        <v>1259</v>
      </c>
      <c r="E90" s="75">
        <v>8</v>
      </c>
      <c r="F90" s="74">
        <v>10072</v>
      </c>
      <c r="G90" s="76"/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>
        <f t="shared" si="9"/>
        <v>8</v>
      </c>
      <c r="O90" s="25">
        <f t="shared" si="10"/>
        <v>10072</v>
      </c>
    </row>
    <row r="91" spans="1:16" s="26" customFormat="1" ht="26.4" x14ac:dyDescent="0.25">
      <c r="A91" s="70">
        <v>4</v>
      </c>
      <c r="B91" s="72" t="s">
        <v>391</v>
      </c>
      <c r="C91" s="73" t="s">
        <v>340</v>
      </c>
      <c r="D91" s="74">
        <v>1259</v>
      </c>
      <c r="E91" s="75">
        <v>349</v>
      </c>
      <c r="F91" s="74">
        <v>439391</v>
      </c>
      <c r="G91" s="76"/>
      <c r="H91" s="25" t="e">
        <f>#REF!</f>
        <v>#REF!</v>
      </c>
      <c r="I91" s="25" t="e">
        <f>#REF!</f>
        <v>#REF!</v>
      </c>
      <c r="J91" s="25" t="e">
        <f>#REF!</f>
        <v>#REF!</v>
      </c>
      <c r="K91" s="25" t="e">
        <f>#REF!</f>
        <v>#REF!</v>
      </c>
      <c r="L91" s="25" t="e">
        <f>#REF!</f>
        <v>#REF!</v>
      </c>
      <c r="M91" s="25" t="e">
        <f>#REF!</f>
        <v>#REF!</v>
      </c>
      <c r="N91" s="25">
        <f t="shared" si="9"/>
        <v>349</v>
      </c>
      <c r="O91" s="25">
        <f t="shared" si="10"/>
        <v>439391</v>
      </c>
    </row>
    <row r="92" spans="1:16" s="26" customFormat="1" ht="39.6" x14ac:dyDescent="0.25">
      <c r="A92" s="70">
        <v>5</v>
      </c>
      <c r="B92" s="72" t="s">
        <v>392</v>
      </c>
      <c r="C92" s="73" t="s">
        <v>393</v>
      </c>
      <c r="D92" s="74" t="s">
        <v>394</v>
      </c>
      <c r="E92" s="75">
        <v>196</v>
      </c>
      <c r="F92" s="74">
        <v>45062.36</v>
      </c>
      <c r="G92" s="76"/>
      <c r="H92" s="25" t="e">
        <f>#REF!</f>
        <v>#REF!</v>
      </c>
      <c r="I92" s="25" t="e">
        <f>#REF!</f>
        <v>#REF!</v>
      </c>
      <c r="J92" s="25" t="e">
        <f>#REF!</f>
        <v>#REF!</v>
      </c>
      <c r="K92" s="25" t="e">
        <f>#REF!</f>
        <v>#REF!</v>
      </c>
      <c r="L92" s="25" t="e">
        <f>#REF!</f>
        <v>#REF!</v>
      </c>
      <c r="M92" s="25" t="e">
        <f>#REF!</f>
        <v>#REF!</v>
      </c>
      <c r="N92" s="25">
        <f t="shared" si="9"/>
        <v>196</v>
      </c>
      <c r="O92" s="25">
        <f t="shared" si="10"/>
        <v>45062.36</v>
      </c>
    </row>
    <row r="93" spans="1:16" s="26" customFormat="1" ht="39.6" x14ac:dyDescent="0.25">
      <c r="A93" s="70">
        <v>6</v>
      </c>
      <c r="B93" s="72" t="s">
        <v>395</v>
      </c>
      <c r="C93" s="73" t="s">
        <v>393</v>
      </c>
      <c r="D93" s="74" t="s">
        <v>394</v>
      </c>
      <c r="E93" s="75">
        <v>3472</v>
      </c>
      <c r="F93" s="74">
        <v>798247.52</v>
      </c>
      <c r="G93" s="76"/>
      <c r="H93" s="25" t="e">
        <f>#REF!</f>
        <v>#REF!</v>
      </c>
      <c r="I93" s="25" t="e">
        <f>#REF!</f>
        <v>#REF!</v>
      </c>
      <c r="J93" s="25" t="e">
        <f>#REF!</f>
        <v>#REF!</v>
      </c>
      <c r="K93" s="25" t="e">
        <f>#REF!</f>
        <v>#REF!</v>
      </c>
      <c r="L93" s="25" t="e">
        <f>#REF!</f>
        <v>#REF!</v>
      </c>
      <c r="M93" s="25" t="e">
        <f>#REF!</f>
        <v>#REF!</v>
      </c>
      <c r="N93" s="25">
        <f t="shared" si="9"/>
        <v>3472</v>
      </c>
      <c r="O93" s="25">
        <f t="shared" si="10"/>
        <v>798247.52</v>
      </c>
    </row>
    <row r="94" spans="1:16" s="26" customFormat="1" ht="39.6" x14ac:dyDescent="0.25">
      <c r="A94" s="70">
        <v>7</v>
      </c>
      <c r="B94" s="72" t="s">
        <v>396</v>
      </c>
      <c r="C94" s="73" t="s">
        <v>393</v>
      </c>
      <c r="D94" s="74" t="s">
        <v>397</v>
      </c>
      <c r="E94" s="75">
        <v>1220</v>
      </c>
      <c r="F94" s="74">
        <v>267411.8</v>
      </c>
      <c r="G94" s="76"/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>
        <f t="shared" si="9"/>
        <v>1220</v>
      </c>
      <c r="O94" s="25">
        <f t="shared" si="10"/>
        <v>267411.8</v>
      </c>
    </row>
    <row r="95" spans="1:16" s="26" customFormat="1" ht="39.6" x14ac:dyDescent="0.25">
      <c r="A95" s="70">
        <v>8</v>
      </c>
      <c r="B95" s="72" t="s">
        <v>398</v>
      </c>
      <c r="C95" s="73" t="s">
        <v>393</v>
      </c>
      <c r="D95" s="74" t="s">
        <v>397</v>
      </c>
      <c r="E95" s="75">
        <v>120</v>
      </c>
      <c r="F95" s="74">
        <v>26302.800000000003</v>
      </c>
      <c r="G95" s="76"/>
      <c r="H95" s="25" t="e">
        <f>#REF!</f>
        <v>#REF!</v>
      </c>
      <c r="I95" s="25" t="e">
        <f>#REF!</f>
        <v>#REF!</v>
      </c>
      <c r="J95" s="25" t="e">
        <f>#REF!</f>
        <v>#REF!</v>
      </c>
      <c r="K95" s="25" t="e">
        <f>#REF!</f>
        <v>#REF!</v>
      </c>
      <c r="L95" s="25" t="e">
        <f>#REF!</f>
        <v>#REF!</v>
      </c>
      <c r="M95" s="25" t="e">
        <f>#REF!</f>
        <v>#REF!</v>
      </c>
      <c r="N95" s="25">
        <f t="shared" si="9"/>
        <v>120</v>
      </c>
      <c r="O95" s="25">
        <f t="shared" si="10"/>
        <v>26302.800000000003</v>
      </c>
    </row>
    <row r="96" spans="1:16" s="26" customFormat="1" ht="26.4" x14ac:dyDescent="0.25">
      <c r="A96" s="70">
        <v>9</v>
      </c>
      <c r="B96" s="72" t="s">
        <v>399</v>
      </c>
      <c r="C96" s="73" t="s">
        <v>340</v>
      </c>
      <c r="D96" s="74" t="s">
        <v>400</v>
      </c>
      <c r="E96" s="75">
        <v>52</v>
      </c>
      <c r="F96" s="74">
        <v>19508.32</v>
      </c>
      <c r="G96" s="76"/>
      <c r="H96" s="25" t="e">
        <f>#REF!</f>
        <v>#REF!</v>
      </c>
      <c r="I96" s="25" t="e">
        <f>#REF!</f>
        <v>#REF!</v>
      </c>
      <c r="J96" s="25" t="e">
        <f>#REF!</f>
        <v>#REF!</v>
      </c>
      <c r="K96" s="25" t="e">
        <f>#REF!</f>
        <v>#REF!</v>
      </c>
      <c r="L96" s="25" t="e">
        <f>#REF!</f>
        <v>#REF!</v>
      </c>
      <c r="M96" s="25" t="e">
        <f>#REF!</f>
        <v>#REF!</v>
      </c>
      <c r="N96" s="25">
        <f t="shared" si="9"/>
        <v>52</v>
      </c>
      <c r="O96" s="25">
        <f t="shared" si="10"/>
        <v>19508.32</v>
      </c>
    </row>
    <row r="97" spans="1:15" s="26" customFormat="1" ht="27" thickBot="1" x14ac:dyDescent="0.3">
      <c r="A97" s="70">
        <v>10</v>
      </c>
      <c r="B97" s="72" t="s">
        <v>401</v>
      </c>
      <c r="C97" s="73" t="s">
        <v>350</v>
      </c>
      <c r="D97" s="74" t="s">
        <v>402</v>
      </c>
      <c r="E97" s="75">
        <v>1820</v>
      </c>
      <c r="F97" s="74">
        <v>92929.200000000012</v>
      </c>
      <c r="G97" s="76"/>
      <c r="H97" s="25" t="e">
        <f>#REF!</f>
        <v>#REF!</v>
      </c>
      <c r="I97" s="25" t="e">
        <f>#REF!</f>
        <v>#REF!</v>
      </c>
      <c r="J97" s="25" t="e">
        <f>#REF!</f>
        <v>#REF!</v>
      </c>
      <c r="K97" s="25" t="e">
        <f>#REF!</f>
        <v>#REF!</v>
      </c>
      <c r="L97" s="25" t="e">
        <f>#REF!</f>
        <v>#REF!</v>
      </c>
      <c r="M97" s="25" t="e">
        <f>#REF!</f>
        <v>#REF!</v>
      </c>
      <c r="N97" s="25">
        <f t="shared" si="9"/>
        <v>1820</v>
      </c>
      <c r="O97" s="25">
        <f t="shared" si="10"/>
        <v>92929.200000000012</v>
      </c>
    </row>
    <row r="98" spans="1:15" s="17" customFormat="1" ht="13.8" thickBot="1" x14ac:dyDescent="0.3">
      <c r="A98" s="27"/>
      <c r="B98" s="29"/>
      <c r="C98" s="29"/>
      <c r="D98" s="30"/>
      <c r="E98" s="31">
        <f>SUM(Лист1!N86:N97)</f>
        <v>9259</v>
      </c>
      <c r="F98" s="32">
        <f>SUM(Лист1!O86:O97)</f>
        <v>2959109.4499999997</v>
      </c>
      <c r="G98" s="33"/>
    </row>
    <row r="99" spans="1:15" s="17" customFormat="1" ht="13.5" customHeight="1" x14ac:dyDescent="0.25"/>
    <row r="100" spans="1:15" s="17" customFormat="1" ht="13.2" x14ac:dyDescent="0.25"/>
  </sheetData>
  <mergeCells count="56">
    <mergeCell ref="E83:F83"/>
    <mergeCell ref="G83:G85"/>
    <mergeCell ref="E84:E85"/>
    <mergeCell ref="F84:F85"/>
    <mergeCell ref="A83:A85"/>
    <mergeCell ref="B83:B85"/>
    <mergeCell ref="C83:C85"/>
    <mergeCell ref="D83:D85"/>
    <mergeCell ref="E66:F66"/>
    <mergeCell ref="G66:G68"/>
    <mergeCell ref="E67:E68"/>
    <mergeCell ref="F67:F68"/>
    <mergeCell ref="A66:A68"/>
    <mergeCell ref="B66:B68"/>
    <mergeCell ref="C66:C68"/>
    <mergeCell ref="D66:D68"/>
    <mergeCell ref="E51:F51"/>
    <mergeCell ref="G51:G53"/>
    <mergeCell ref="E52:E53"/>
    <mergeCell ref="F52:F53"/>
    <mergeCell ref="A51:A53"/>
    <mergeCell ref="B51:B53"/>
    <mergeCell ref="C51:C53"/>
    <mergeCell ref="D51:D53"/>
    <mergeCell ref="E41:F41"/>
    <mergeCell ref="G41:G43"/>
    <mergeCell ref="E42:E43"/>
    <mergeCell ref="F42:F43"/>
    <mergeCell ref="E30:E31"/>
    <mergeCell ref="F30:F31"/>
    <mergeCell ref="C16:C18"/>
    <mergeCell ref="D16:D18"/>
    <mergeCell ref="A41:A43"/>
    <mergeCell ref="B41:B43"/>
    <mergeCell ref="C41:C43"/>
    <mergeCell ref="D41:D43"/>
    <mergeCell ref="A29:A31"/>
    <mergeCell ref="B29:B31"/>
    <mergeCell ref="C29:C31"/>
    <mergeCell ref="D29:D31"/>
    <mergeCell ref="A5:A7"/>
    <mergeCell ref="B5:B7"/>
    <mergeCell ref="C5:C7"/>
    <mergeCell ref="E29:F29"/>
    <mergeCell ref="G29:G31"/>
    <mergeCell ref="F6:F7"/>
    <mergeCell ref="D5:D7"/>
    <mergeCell ref="E5:F5"/>
    <mergeCell ref="G5:G7"/>
    <mergeCell ref="E6:E7"/>
    <mergeCell ref="E16:F16"/>
    <mergeCell ref="G16:G18"/>
    <mergeCell ref="E17:E18"/>
    <mergeCell ref="F17:F18"/>
    <mergeCell ref="A16:A18"/>
    <mergeCell ref="B16:B18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8" manualBreakCount="8">
    <brk id="14" max="16383" man="1"/>
    <brk id="27" max="16383" man="1"/>
    <brk id="39" max="16383" man="1"/>
    <brk id="49" max="16383" man="1"/>
    <brk id="64" max="16383" man="1"/>
    <brk id="81" max="16383" man="1"/>
    <brk id="98" max="16383" man="1"/>
    <brk id="10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4"/>
      <c r="B1" s="105"/>
      <c r="C1" s="105"/>
      <c r="M1" s="11" t="s">
        <v>131</v>
      </c>
    </row>
    <row r="2" spans="1:14" s="10" customFormat="1" ht="12.9" customHeight="1" x14ac:dyDescent="0.25">
      <c r="A2" s="106"/>
      <c r="B2" s="106"/>
      <c r="C2" s="106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7" t="s">
        <v>133</v>
      </c>
      <c r="B3" s="107"/>
      <c r="C3" s="107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88" t="s">
        <v>139</v>
      </c>
      <c r="B11" s="91" t="s">
        <v>140</v>
      </c>
      <c r="C11" s="91" t="s">
        <v>32</v>
      </c>
      <c r="D11" s="94" t="s">
        <v>141</v>
      </c>
      <c r="E11" s="91" t="s">
        <v>142</v>
      </c>
      <c r="F11" s="91" t="s">
        <v>143</v>
      </c>
      <c r="G11" s="91"/>
      <c r="H11" s="91" t="s">
        <v>144</v>
      </c>
      <c r="I11" s="91"/>
      <c r="J11" s="91"/>
      <c r="K11" s="91"/>
      <c r="L11" s="91" t="s">
        <v>145</v>
      </c>
      <c r="M11" s="91"/>
      <c r="N11" s="97" t="s">
        <v>146</v>
      </c>
    </row>
    <row r="12" spans="1:14" x14ac:dyDescent="0.25">
      <c r="A12" s="89"/>
      <c r="B12" s="92"/>
      <c r="C12" s="92"/>
      <c r="D12" s="95"/>
      <c r="E12" s="92"/>
      <c r="F12" s="92" t="s">
        <v>147</v>
      </c>
      <c r="G12" s="92" t="s">
        <v>148</v>
      </c>
      <c r="H12" s="92" t="s">
        <v>149</v>
      </c>
      <c r="I12" s="92"/>
      <c r="J12" s="102" t="s">
        <v>150</v>
      </c>
      <c r="K12" s="103"/>
      <c r="L12" s="100" t="s">
        <v>147</v>
      </c>
      <c r="M12" s="100" t="s">
        <v>148</v>
      </c>
      <c r="N12" s="98"/>
    </row>
    <row r="13" spans="1:14" ht="13.8" thickBot="1" x14ac:dyDescent="0.3">
      <c r="A13" s="90"/>
      <c r="B13" s="93"/>
      <c r="C13" s="93"/>
      <c r="D13" s="96"/>
      <c r="E13" s="93"/>
      <c r="F13" s="93"/>
      <c r="G13" s="93"/>
      <c r="H13" s="19" t="s">
        <v>147</v>
      </c>
      <c r="I13" s="19" t="s">
        <v>148</v>
      </c>
      <c r="J13" s="19" t="s">
        <v>147</v>
      </c>
      <c r="K13" s="19" t="s">
        <v>148</v>
      </c>
      <c r="L13" s="101"/>
      <c r="M13" s="101"/>
      <c r="N13" s="99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- 8 -</v>
      </c>
    </row>
    <row r="33" spans="1:14" ht="26.25" customHeight="1" x14ac:dyDescent="0.25">
      <c r="A33" s="88" t="s">
        <v>139</v>
      </c>
      <c r="B33" s="91" t="s">
        <v>140</v>
      </c>
      <c r="C33" s="91" t="str">
        <f>$C$11</f>
        <v>Найменування</v>
      </c>
      <c r="D33" s="94" t="s">
        <v>141</v>
      </c>
      <c r="E33" s="91" t="s">
        <v>142</v>
      </c>
      <c r="F33" s="91" t="str">
        <f>$F$11</f>
        <v>Залишок
на 1 ___________</v>
      </c>
      <c r="G33" s="91"/>
      <c r="H33" s="91" t="str">
        <f>$H$11</f>
        <v>Оборот за ___________________________</v>
      </c>
      <c r="I33" s="91"/>
      <c r="J33" s="91"/>
      <c r="K33" s="91"/>
      <c r="L33" s="91" t="str">
        <f>$L$11</f>
        <v>Залишок
на 1 ____________</v>
      </c>
      <c r="M33" s="91"/>
      <c r="N33" s="97" t="s">
        <v>146</v>
      </c>
    </row>
    <row r="34" spans="1:14" ht="12.75" customHeight="1" x14ac:dyDescent="0.25">
      <c r="A34" s="89"/>
      <c r="B34" s="92"/>
      <c r="C34" s="92"/>
      <c r="D34" s="95"/>
      <c r="E34" s="92"/>
      <c r="F34" s="92" t="s">
        <v>147</v>
      </c>
      <c r="G34" s="92" t="s">
        <v>148</v>
      </c>
      <c r="H34" s="92" t="s">
        <v>149</v>
      </c>
      <c r="I34" s="92"/>
      <c r="J34" s="102" t="s">
        <v>150</v>
      </c>
      <c r="K34" s="103"/>
      <c r="L34" s="100" t="s">
        <v>147</v>
      </c>
      <c r="M34" s="100" t="s">
        <v>148</v>
      </c>
      <c r="N34" s="98"/>
    </row>
    <row r="35" spans="1:14" ht="13.5" customHeight="1" thickBot="1" x14ac:dyDescent="0.3">
      <c r="A35" s="90"/>
      <c r="B35" s="93"/>
      <c r="C35" s="93"/>
      <c r="D35" s="96"/>
      <c r="E35" s="93"/>
      <c r="F35" s="93"/>
      <c r="G35" s="93"/>
      <c r="H35" s="19" t="s">
        <v>147</v>
      </c>
      <c r="I35" s="19" t="s">
        <v>148</v>
      </c>
      <c r="J35" s="19" t="s">
        <v>147</v>
      </c>
      <c r="K35" s="19" t="s">
        <v>148</v>
      </c>
      <c r="L35" s="101"/>
      <c r="M35" s="101"/>
      <c r="N35" s="99"/>
    </row>
  </sheetData>
  <mergeCells count="32">
    <mergeCell ref="E11:E13"/>
    <mergeCell ref="F11:G11"/>
    <mergeCell ref="H11:K11"/>
    <mergeCell ref="A1:C2"/>
    <mergeCell ref="A3:C3"/>
    <mergeCell ref="A11:A13"/>
    <mergeCell ref="B11:B13"/>
    <mergeCell ref="C11:C13"/>
    <mergeCell ref="D11:D13"/>
    <mergeCell ref="L11:M11"/>
    <mergeCell ref="N11:N13"/>
    <mergeCell ref="F12:F13"/>
    <mergeCell ref="G12:G13"/>
    <mergeCell ref="H12:I12"/>
    <mergeCell ref="J12:K12"/>
    <mergeCell ref="L12:L13"/>
    <mergeCell ref="M12:M13"/>
    <mergeCell ref="A33:A35"/>
    <mergeCell ref="B33:B35"/>
    <mergeCell ref="C33:C35"/>
    <mergeCell ref="D33:D35"/>
    <mergeCell ref="E33:E35"/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FryLine</cp:lastModifiedBy>
  <cp:lastPrinted>2004-07-28T07:23:34Z</cp:lastPrinted>
  <dcterms:created xsi:type="dcterms:W3CDTF">2002-01-04T14:46:51Z</dcterms:created>
  <dcterms:modified xsi:type="dcterms:W3CDTF">2021-10-22T06:47:25Z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