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Лист1!$A$77:$A$92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F71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E87" i="4"/>
  <c r="H90" i="4"/>
  <c r="I90" i="4"/>
  <c r="J90" i="4"/>
  <c r="K90" i="4"/>
  <c r="L90" i="4"/>
  <c r="M90" i="4"/>
  <c r="N90" i="4"/>
  <c r="O90" i="4"/>
  <c r="F91" i="4"/>
  <c r="C33" i="2"/>
  <c r="L33" i="2"/>
  <c r="H33" i="2"/>
  <c r="F33" i="2"/>
  <c r="H32" i="2"/>
  <c r="F87" i="4" l="1"/>
  <c r="E71" i="4"/>
  <c r="E91" i="4"/>
</calcChain>
</file>

<file path=xl/sharedStrings.xml><?xml version="1.0" encoding="utf-8"?>
<sst xmlns="http://schemas.openxmlformats.org/spreadsheetml/2006/main" count="774" uniqueCount="411">
  <si>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</si>
  <si>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</si>
  <si>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</si>
  <si>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</si>
  <si>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</si>
  <si>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</si>
  <si>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</si>
  <si>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</si>
  <si>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</si>
  <si>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</si>
  <si>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</si>
  <si>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</si>
  <si>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</si>
  <si>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</si>
  <si>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</si>
  <si>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</si>
  <si>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</si>
  <si>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</si>
  <si>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</si>
  <si>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</si>
  <si>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</si>
  <si>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</si>
  <si>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</si>
  <si>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</si>
  <si>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</si>
  <si>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</si>
  <si>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</si>
  <si>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</si>
  <si>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</si>
  <si>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</si>
  <si>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</si>
  <si>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</si>
  <si>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</si>
  <si>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</si>
  <si>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</si>
  <si>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</si>
  <si>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</si>
  <si>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</si>
  <si>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</si>
  <si>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</si>
  <si>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</si>
  <si>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</si>
  <si>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</si>
  <si>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</si>
  <si>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</si>
  <si>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</si>
  <si>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</si>
  <si>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</si>
  <si>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</si>
  <si>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</si>
  <si>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</si>
  <si>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</si>
  <si>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</si>
  <si>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</si>
  <si>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</si>
  <si>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</si>
  <si>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</si>
  <si>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</si>
  <si>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</si>
  <si>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</si>
  <si>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</si>
  <si>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</si>
  <si>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</si>
  <si>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</si>
  <si>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</si>
  <si>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</si>
  <si>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</si>
  <si>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</si>
  <si>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</si>
  <si>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</si>
  <si>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</si>
  <si>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</si>
  <si>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</si>
  <si>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</si>
  <si>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</si>
  <si>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</si>
  <si>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</si>
  <si>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</si>
  <si>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</si>
  <si>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</si>
  <si>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</si>
  <si>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</si>
  <si>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</si>
  <si>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</si>
  <si>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</si>
  <si>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</si>
  <si>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</si>
  <si>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</si>
  <si>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</si>
  <si>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</si>
  <si>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</si>
  <si>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</si>
  <si>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</si>
  <si>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</si>
  <si>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</si>
  <si>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</si>
  <si>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</si>
  <si>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</si>
  <si>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</si>
  <si>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</si>
  <si>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</si>
  <si>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</si>
  <si>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</si>
  <si>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</si>
  <si>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</si>
  <si>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</si>
  <si>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</si>
  <si>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</si>
  <si>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</si>
  <si>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</si>
  <si>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</si>
  <si>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</si>
  <si>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</si>
  <si>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</si>
  <si>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</si>
  <si>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</si>
  <si>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</si>
  <si>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</si>
  <si>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</si>
  <si>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</si>
  <si>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</si>
  <si>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</si>
  <si>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</si>
  <si>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</si>
  <si>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</si>
  <si>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</si>
  <si>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</si>
  <si>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</si>
  <si>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</si>
  <si>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</si>
  <si>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</si>
  <si>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</si>
  <si>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</si>
  <si>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</si>
  <si>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</si>
  <si>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</si>
  <si>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</si>
  <si>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</si>
  <si>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</si>
  <si>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</si>
  <si>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</si>
  <si>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</si>
  <si>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</si>
  <si>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</si>
  <si>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</si>
  <si>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</si>
  <si>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</si>
  <si>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</si>
  <si>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</si>
  <si>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</si>
  <si>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</si>
  <si>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</si>
  <si>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</si>
  <si>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</si>
  <si>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</si>
  <si>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</si>
  <si>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</si>
  <si>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</si>
  <si>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</si>
  <si>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</si>
  <si>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</si>
  <si>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</si>
  <si>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</si>
  <si>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</si>
  <si>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</si>
  <si>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</si>
  <si>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</si>
  <si>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</si>
  <si>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</si>
  <si>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</si>
  <si>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</si>
  <si>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</si>
  <si>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</si>
  <si>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</si>
  <si>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</si>
  <si>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</si>
  <si>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</si>
  <si>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</si>
  <si>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</si>
  <si>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</si>
  <si>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</si>
  <si>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</si>
  <si>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</si>
  <si>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</si>
  <si>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</si>
  <si>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</si>
  <si>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</si>
  <si>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</si>
  <si>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</si>
  <si>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</si>
  <si>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</si>
  <si>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</si>
  <si>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</si>
  <si>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</si>
  <si>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</si>
  <si>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</si>
  <si>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</si>
  <si>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</si>
  <si>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</si>
  <si>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</si>
  <si>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</si>
  <si>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</si>
  <si>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</si>
  <si>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</si>
  <si>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</si>
  <si>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</si>
  <si>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</si>
  <si>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</si>
  <si>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</si>
  <si>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</si>
  <si>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</si>
  <si>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</si>
  <si>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</si>
  <si>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</si>
  <si>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</si>
  <si>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</si>
  <si>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</si>
  <si>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</si>
  <si>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</si>
  <si>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</si>
  <si>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</si>
  <si>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</si>
  <si>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</si>
  <si>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</si>
  <si>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</si>
  <si>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</si>
  <si>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</si>
  <si>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</si>
  <si>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</si>
  <si>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</si>
  <si>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</si>
  <si>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</si>
  <si>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</si>
  <si>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</si>
  <si>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</si>
  <si>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</si>
  <si>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</si>
  <si>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</si>
  <si>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</si>
  <si>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</si>
  <si>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</si>
  <si>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</si>
  <si>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</si>
  <si>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</si>
  <si>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</si>
  <si>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</si>
  <si>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</si>
  <si>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</si>
  <si>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</si>
  <si>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</si>
  <si>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</si>
  <si>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</si>
  <si>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</si>
  <si>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</si>
  <si>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</si>
  <si>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</si>
  <si>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</si>
  <si>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</si>
  <si>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</si>
  <si>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</si>
  <si>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</si>
  <si>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</si>
  <si>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</si>
  <si>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</si>
  <si>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</si>
  <si>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</si>
  <si>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</si>
  <si>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</si>
  <si>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</si>
  <si>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</si>
  <si>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</si>
  <si>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</si>
  <si>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</si>
  <si>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</si>
  <si>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</si>
  <si>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</si>
  <si>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</si>
  <si>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</si>
  <si>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</si>
  <si>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</si>
  <si>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</si>
  <si>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</si>
  <si>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</si>
  <si>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</si>
  <si>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</si>
  <si>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</si>
  <si>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</si>
  <si>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</si>
  <si>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</si>
  <si>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</si>
  <si>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</si>
  <si>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</si>
  <si>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</si>
  <si>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</si>
  <si>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</si>
  <si>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ІНФЛУВАК-Вакцина для профілактики грипу ,поверхневий антиген,інактивована суспензія для ін"єкцій по 0,5 мл у шприці №1 </t>
  </si>
  <si>
    <t>доз</t>
  </si>
  <si>
    <t>182,26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</si>
  <si>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</si>
  <si>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</si>
  <si>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</si>
  <si>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</si>
  <si>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</si>
  <si>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</si>
  <si>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</si>
  <si>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</si>
  <si>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п-16583 від 03.11.2020р.) </t>
  </si>
  <si>
    <t>фл</t>
  </si>
  <si>
    <t>8545,04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</si>
  <si>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</si>
  <si>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</si>
  <si>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</si>
  <si>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</si>
  <si>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</si>
  <si>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</si>
  <si>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</si>
  <si>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</si>
  <si>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Вімізин 5 мл </t>
  </si>
  <si>
    <t xml:space="preserve">ВАКСІГРИП ТЕТРА СПЛІТ-Вакцина для профілактики грипу чотирьохвалентна інактивована суспензія для ін"єкцій по 0,5 мл у шприці </t>
  </si>
  <si>
    <t>221,66</t>
  </si>
  <si>
    <t xml:space="preserve">Діавітек ПД 1,5% розчин для перитонеального діалізу  по 2000 мл  контейнер полімерний  (№ К-23202 від 03.11.2020р) </t>
  </si>
  <si>
    <t>182,75</t>
  </si>
  <si>
    <t xml:space="preserve">Діавітек ПД 2,5% розчин для перитонеального діалізу  по 2000 мл  контейнер полімерний  (№ К-23091 від 03.11.2020р)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</si>
  <si>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</si>
  <si>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</si>
  <si>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К- 23226 від 03.11.2020р.) </t>
  </si>
  <si>
    <t>5,66</t>
  </si>
  <si>
    <t xml:space="preserve">Дофамін-Д конц.д/пр.р-ну д/инф.40мг/мл 5 мл амп.№10 </t>
  </si>
  <si>
    <t>упак</t>
  </si>
  <si>
    <t>299,96</t>
  </si>
  <si>
    <t xml:space="preserve">Екворал  капсули по 100 мг № ТР-24 12.10.20р. </t>
  </si>
  <si>
    <t>13,89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</si>
  <si>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</si>
  <si>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</si>
  <si>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</si>
  <si>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</si>
  <si>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</si>
  <si>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захисту/комбінезон(багаторазовий 3,6 класу захисту) </t>
  </si>
  <si>
    <t>896,50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</si>
  <si>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</si>
  <si>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</si>
  <si>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Маска медична повсякденна захисна нестерильна одноразова </t>
  </si>
  <si>
    <t>1,98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</si>
  <si>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</si>
  <si>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</si>
  <si>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</si>
  <si>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</si>
  <si>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</si>
  <si>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</si>
  <si>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</si>
  <si>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</si>
  <si>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</si>
  <si>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</si>
  <si>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</si>
  <si>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</si>
  <si>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</t>
  </si>
  <si>
    <t>687,84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</si>
  <si>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</si>
  <si>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</si>
  <si>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</si>
  <si>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</si>
  <si>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</si>
  <si>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</si>
  <si>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</si>
  <si>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</si>
  <si>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</si>
  <si>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</si>
  <si>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</si>
  <si>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</si>
  <si>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</si>
  <si>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</si>
  <si>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</si>
  <si>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</si>
  <si>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</si>
  <si>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</si>
  <si>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</si>
  <si>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</si>
  <si>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</si>
  <si>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</si>
  <si>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</si>
  <si>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</si>
  <si>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</si>
  <si>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Panbio COVID-19 антиген (25шт.в пак) </t>
  </si>
  <si>
    <t xml:space="preserve">Швидкий тест Panbio COVID-19 антиген (25шт.в пак) (№ к-25375  від 28.12.2020р.) </t>
  </si>
  <si>
    <t xml:space="preserve">Швидкий тест для діагностики грипу А і Б 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</si>
  <si>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</si>
  <si>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</si>
  <si>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</si>
  <si>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</si>
  <si>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</si>
  <si>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</si>
  <si>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</si>
  <si>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</si>
  <si>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</si>
  <si>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</si>
  <si>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</si>
  <si>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</si>
  <si>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</si>
  <si>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</si>
  <si>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Копаксон 40мг/мл по 1мл  шприці (№ РС-226 від 17.08.20р) </t>
  </si>
  <si>
    <t>шпр-ручка</t>
  </si>
  <si>
    <t>579,43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</si>
  <si>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</si>
  <si>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</si>
  <si>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</si>
  <si>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Гідроксіхлорохін сульфат,табл. 200мг,по 100таб. № Г-128 </t>
  </si>
  <si>
    <t>758,41</t>
  </si>
  <si>
    <t>Черкаська обласна лікарня</t>
  </si>
  <si>
    <t xml:space="preserve">202ЦДБСК  </t>
  </si>
  <si>
    <t>Залишок
на 19.01.2021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</si>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</sst>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8.1093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410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407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8" t="s">
        <v>139</v>
      </c>
      <c r="B5" s="91" t="s">
        <v>32</v>
      </c>
      <c r="C5" s="94" t="s">
        <v>141</v>
      </c>
      <c r="D5" s="91" t="s">
        <v>142</v>
      </c>
      <c r="E5" s="91" t="s">
        <v>409</v>
      </c>
      <c r="F5" s="91"/>
      <c r="G5" s="99" t="s">
        <v>146</v>
      </c>
    </row>
    <row r="6" spans="1:16" s="17" customFormat="1" ht="13.2" x14ac:dyDescent="0.25">
      <c r="A6" s="89"/>
      <c r="B6" s="92"/>
      <c r="C6" s="95"/>
      <c r="D6" s="92"/>
      <c r="E6" s="97" t="s">
        <v>147</v>
      </c>
      <c r="F6" s="97" t="s">
        <v>148</v>
      </c>
      <c r="G6" s="100"/>
    </row>
    <row r="7" spans="1:16" s="17" customFormat="1" ht="13.8" thickBot="1" x14ac:dyDescent="0.3">
      <c r="A7" s="90"/>
      <c r="B7" s="93"/>
      <c r="C7" s="96"/>
      <c r="D7" s="93"/>
      <c r="E7" s="98"/>
      <c r="F7" s="98"/>
      <c r="G7" s="10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0</v>
      </c>
      <c r="O10" s="25">
        <f t="shared" ref="O10:O18" si="1">F10</f>
        <v>0</v>
      </c>
    </row>
    <row r="11" spans="1:16" s="26" customFormat="1" ht="26.4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350</v>
      </c>
      <c r="F11" s="74">
        <v>5288.9900000000007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350</v>
      </c>
      <c r="O11" s="25">
        <f t="shared" si="1"/>
        <v>5288.9900000000007</v>
      </c>
    </row>
    <row r="12" spans="1:16" s="26" customFormat="1" ht="26.4" x14ac:dyDescent="0.25">
      <c r="A12" s="70">
        <v>3</v>
      </c>
      <c r="B12" s="72" t="s">
        <v>301</v>
      </c>
      <c r="C12" s="73" t="s">
        <v>299</v>
      </c>
      <c r="D12" s="74" t="s">
        <v>302</v>
      </c>
      <c r="E12" s="75">
        <v>2734</v>
      </c>
      <c r="F12" s="74">
        <v>82629.14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2734</v>
      </c>
      <c r="O12" s="25">
        <f t="shared" si="1"/>
        <v>82629.14</v>
      </c>
    </row>
    <row r="13" spans="1:16" s="26" customFormat="1" ht="13.2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20</v>
      </c>
      <c r="F13" s="74">
        <v>118.08000000000001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</v>
      </c>
      <c r="O13" s="25">
        <f t="shared" si="1"/>
        <v>118.08000000000001</v>
      </c>
    </row>
    <row r="14" spans="1:16" s="26" customFormat="1" ht="39.6" x14ac:dyDescent="0.25">
      <c r="A14" s="70">
        <v>5</v>
      </c>
      <c r="B14" s="72" t="s">
        <v>306</v>
      </c>
      <c r="C14" s="73" t="s">
        <v>307</v>
      </c>
      <c r="D14" s="74" t="s">
        <v>308</v>
      </c>
      <c r="E14" s="75">
        <v>23</v>
      </c>
      <c r="F14" s="74">
        <v>196535.92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23</v>
      </c>
      <c r="O14" s="25">
        <f t="shared" si="1"/>
        <v>196535.92</v>
      </c>
    </row>
    <row r="15" spans="1:16" s="26" customFormat="1" ht="13.2" x14ac:dyDescent="0.25">
      <c r="A15" s="70">
        <v>6</v>
      </c>
      <c r="B15" s="72" t="s">
        <v>309</v>
      </c>
      <c r="C15" s="73" t="s">
        <v>307</v>
      </c>
      <c r="D15" s="74" t="s">
        <v>310</v>
      </c>
      <c r="E15" s="75">
        <v>20</v>
      </c>
      <c r="F15" s="74">
        <v>239159.2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20</v>
      </c>
      <c r="O15" s="25">
        <f t="shared" si="1"/>
        <v>239159.2</v>
      </c>
    </row>
    <row r="16" spans="1:16" s="26" customFormat="1" ht="13.2" x14ac:dyDescent="0.25">
      <c r="A16" s="70">
        <v>7</v>
      </c>
      <c r="B16" s="72" t="s">
        <v>309</v>
      </c>
      <c r="C16" s="73" t="s">
        <v>307</v>
      </c>
      <c r="D16" s="74" t="s">
        <v>311</v>
      </c>
      <c r="E16" s="75">
        <v>40</v>
      </c>
      <c r="F16" s="74">
        <v>518571.60000000003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40</v>
      </c>
      <c r="O16" s="25">
        <f t="shared" si="1"/>
        <v>518571.60000000003</v>
      </c>
    </row>
    <row r="17" spans="1:15" s="26" customFormat="1" ht="26.4" x14ac:dyDescent="0.25">
      <c r="A17" s="70">
        <v>8</v>
      </c>
      <c r="B17" s="72" t="s">
        <v>312</v>
      </c>
      <c r="C17" s="73" t="s">
        <v>307</v>
      </c>
      <c r="D17" s="74" t="s">
        <v>313</v>
      </c>
      <c r="E17" s="75">
        <v>10</v>
      </c>
      <c r="F17" s="74">
        <v>15714.900000000001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</v>
      </c>
      <c r="O17" s="25">
        <f t="shared" si="1"/>
        <v>15714.900000000001</v>
      </c>
    </row>
    <row r="18" spans="1:15" s="26" customFormat="1" ht="26.4" x14ac:dyDescent="0.25">
      <c r="A18" s="70">
        <v>9</v>
      </c>
      <c r="B18" s="72" t="s">
        <v>314</v>
      </c>
      <c r="C18" s="73" t="s">
        <v>315</v>
      </c>
      <c r="D18" s="74" t="s">
        <v>316</v>
      </c>
      <c r="E18" s="75"/>
      <c r="F18" s="74"/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0</v>
      </c>
      <c r="O18" s="25">
        <f t="shared" si="1"/>
        <v>0</v>
      </c>
    </row>
    <row r="19" spans="1:15" s="17" customFormat="1" ht="13.5" customHeight="1" thickBot="1" x14ac:dyDescent="0.3"/>
    <row r="20" spans="1:15" s="17" customFormat="1" ht="26.25" customHeight="1" x14ac:dyDescent="0.25">
      <c r="A20" s="88" t="s">
        <v>139</v>
      </c>
      <c r="B20" s="91" t="s">
        <v>32</v>
      </c>
      <c r="C20" s="94" t="s">
        <v>141</v>
      </c>
      <c r="D20" s="91" t="s">
        <v>142</v>
      </c>
      <c r="E20" s="91" t="s">
        <v>409</v>
      </c>
      <c r="F20" s="91"/>
      <c r="G20" s="99" t="s">
        <v>146</v>
      </c>
    </row>
    <row r="21" spans="1:15" s="17" customFormat="1" ht="12.75" customHeight="1" x14ac:dyDescent="0.25">
      <c r="A21" s="89"/>
      <c r="B21" s="92"/>
      <c r="C21" s="95"/>
      <c r="D21" s="92"/>
      <c r="E21" s="97" t="s">
        <v>147</v>
      </c>
      <c r="F21" s="97" t="s">
        <v>148</v>
      </c>
      <c r="G21" s="100"/>
    </row>
    <row r="22" spans="1:15" s="17" customFormat="1" ht="13.5" customHeight="1" thickBot="1" x14ac:dyDescent="0.3">
      <c r="A22" s="90"/>
      <c r="B22" s="93"/>
      <c r="C22" s="96"/>
      <c r="D22" s="93"/>
      <c r="E22" s="98"/>
      <c r="F22" s="98"/>
      <c r="G22" s="101"/>
    </row>
    <row r="23" spans="1:15" s="26" customFormat="1" ht="13.2" x14ac:dyDescent="0.25">
      <c r="A23" s="70">
        <v>10</v>
      </c>
      <c r="B23" s="72" t="s">
        <v>317</v>
      </c>
      <c r="C23" s="73" t="s">
        <v>307</v>
      </c>
      <c r="D23" s="74">
        <v>24915</v>
      </c>
      <c r="E23" s="75">
        <v>105</v>
      </c>
      <c r="F23" s="74">
        <v>2616075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9" si="2">E23</f>
        <v>105</v>
      </c>
      <c r="O23" s="25">
        <f t="shared" si="2"/>
        <v>2616075</v>
      </c>
    </row>
    <row r="24" spans="1:15" s="26" customFormat="1" ht="52.8" x14ac:dyDescent="0.25">
      <c r="A24" s="70">
        <v>11</v>
      </c>
      <c r="B24" s="72" t="s">
        <v>318</v>
      </c>
      <c r="C24" s="73" t="s">
        <v>296</v>
      </c>
      <c r="D24" s="74" t="s">
        <v>319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0</v>
      </c>
      <c r="O24" s="25">
        <f t="shared" si="2"/>
        <v>0</v>
      </c>
    </row>
    <row r="25" spans="1:15" s="26" customFormat="1" ht="52.8" x14ac:dyDescent="0.25">
      <c r="A25" s="70">
        <v>12</v>
      </c>
      <c r="B25" s="72" t="s">
        <v>320</v>
      </c>
      <c r="C25" s="73" t="s">
        <v>315</v>
      </c>
      <c r="D25" s="74" t="s">
        <v>321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0</v>
      </c>
      <c r="O25" s="25">
        <f t="shared" si="2"/>
        <v>0</v>
      </c>
    </row>
    <row r="26" spans="1:15" s="26" customFormat="1" ht="52.8" x14ac:dyDescent="0.25">
      <c r="A26" s="70">
        <v>13</v>
      </c>
      <c r="B26" s="72" t="s">
        <v>322</v>
      </c>
      <c r="C26" s="73" t="s">
        <v>315</v>
      </c>
      <c r="D26" s="74" t="s">
        <v>323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0</v>
      </c>
      <c r="O26" s="25">
        <f t="shared" si="2"/>
        <v>0</v>
      </c>
    </row>
    <row r="27" spans="1:15" s="26" customFormat="1" ht="52.8" x14ac:dyDescent="0.25">
      <c r="A27" s="70">
        <v>14</v>
      </c>
      <c r="B27" s="72" t="s">
        <v>324</v>
      </c>
      <c r="C27" s="73" t="s">
        <v>315</v>
      </c>
      <c r="D27" s="74" t="s">
        <v>323</v>
      </c>
      <c r="E27" s="75">
        <v>7</v>
      </c>
      <c r="F27" s="74">
        <v>1214.5700000000002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7</v>
      </c>
      <c r="O27" s="25">
        <f t="shared" si="2"/>
        <v>1214.5700000000002</v>
      </c>
    </row>
    <row r="28" spans="1:15" s="26" customFormat="1" ht="39.6" x14ac:dyDescent="0.25">
      <c r="A28" s="70">
        <v>15</v>
      </c>
      <c r="B28" s="72" t="s">
        <v>325</v>
      </c>
      <c r="C28" s="73" t="s">
        <v>315</v>
      </c>
      <c r="D28" s="74" t="s">
        <v>326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5" s="26" customFormat="1" ht="26.4" x14ac:dyDescent="0.25">
      <c r="A29" s="70">
        <v>16</v>
      </c>
      <c r="B29" s="72" t="s">
        <v>327</v>
      </c>
      <c r="C29" s="73" t="s">
        <v>328</v>
      </c>
      <c r="D29" s="74" t="s">
        <v>329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0</v>
      </c>
      <c r="O29" s="25">
        <f t="shared" si="2"/>
        <v>0</v>
      </c>
    </row>
    <row r="30" spans="1:15" s="17" customFormat="1" ht="13.5" customHeight="1" thickBot="1" x14ac:dyDescent="0.3"/>
    <row r="31" spans="1:15" s="17" customFormat="1" ht="26.25" customHeight="1" x14ac:dyDescent="0.25">
      <c r="A31" s="88" t="s">
        <v>139</v>
      </c>
      <c r="B31" s="91" t="s">
        <v>32</v>
      </c>
      <c r="C31" s="94" t="s">
        <v>141</v>
      </c>
      <c r="D31" s="91" t="s">
        <v>142</v>
      </c>
      <c r="E31" s="91" t="s">
        <v>409</v>
      </c>
      <c r="F31" s="91"/>
      <c r="G31" s="99" t="s">
        <v>146</v>
      </c>
    </row>
    <row r="32" spans="1:15" s="17" customFormat="1" ht="12.75" customHeight="1" x14ac:dyDescent="0.25">
      <c r="A32" s="89"/>
      <c r="B32" s="92"/>
      <c r="C32" s="95"/>
      <c r="D32" s="92"/>
      <c r="E32" s="97" t="s">
        <v>147</v>
      </c>
      <c r="F32" s="97" t="s">
        <v>148</v>
      </c>
      <c r="G32" s="100"/>
    </row>
    <row r="33" spans="1:15" s="17" customFormat="1" ht="13.5" customHeight="1" thickBot="1" x14ac:dyDescent="0.3">
      <c r="A33" s="90"/>
      <c r="B33" s="93"/>
      <c r="C33" s="96"/>
      <c r="D33" s="93"/>
      <c r="E33" s="98"/>
      <c r="F33" s="98"/>
      <c r="G33" s="101"/>
    </row>
    <row r="34" spans="1:15" s="26" customFormat="1" ht="26.4" x14ac:dyDescent="0.25">
      <c r="A34" s="70">
        <v>17</v>
      </c>
      <c r="B34" s="72" t="s">
        <v>330</v>
      </c>
      <c r="C34" s="73" t="s">
        <v>299</v>
      </c>
      <c r="D34" s="74" t="s">
        <v>331</v>
      </c>
      <c r="E34" s="75">
        <v>350</v>
      </c>
      <c r="F34" s="74">
        <v>4860.59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N43" si="3">E34</f>
        <v>350</v>
      </c>
      <c r="O34" s="25">
        <f t="shared" ref="O34:O43" si="4">F34</f>
        <v>4860.59</v>
      </c>
    </row>
    <row r="35" spans="1:15" s="26" customFormat="1" ht="66" x14ac:dyDescent="0.25">
      <c r="A35" s="70">
        <v>18</v>
      </c>
      <c r="B35" s="72" t="s">
        <v>332</v>
      </c>
      <c r="C35" s="73" t="s">
        <v>315</v>
      </c>
      <c r="D35" s="74" t="s">
        <v>333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0</v>
      </c>
      <c r="O35" s="25">
        <f t="shared" si="4"/>
        <v>0</v>
      </c>
    </row>
    <row r="36" spans="1:15" s="26" customFormat="1" ht="26.4" x14ac:dyDescent="0.25">
      <c r="A36" s="70">
        <v>19</v>
      </c>
      <c r="B36" s="72" t="s">
        <v>334</v>
      </c>
      <c r="C36" s="73" t="s">
        <v>335</v>
      </c>
      <c r="D36" s="74" t="s">
        <v>336</v>
      </c>
      <c r="E36" s="75">
        <v>120</v>
      </c>
      <c r="F36" s="74">
        <v>27640.800000000003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120</v>
      </c>
      <c r="O36" s="25">
        <f t="shared" si="4"/>
        <v>27640.800000000003</v>
      </c>
    </row>
    <row r="37" spans="1:15" s="26" customFormat="1" ht="39.6" x14ac:dyDescent="0.25">
      <c r="A37" s="70">
        <v>20</v>
      </c>
      <c r="B37" s="72" t="s">
        <v>337</v>
      </c>
      <c r="C37" s="73" t="s">
        <v>315</v>
      </c>
      <c r="D37" s="74" t="s">
        <v>338</v>
      </c>
      <c r="E37" s="75">
        <v>20</v>
      </c>
      <c r="F37" s="74">
        <v>17930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20</v>
      </c>
      <c r="O37" s="25">
        <f t="shared" si="4"/>
        <v>17930</v>
      </c>
    </row>
    <row r="38" spans="1:15" s="26" customFormat="1" ht="39.6" x14ac:dyDescent="0.25">
      <c r="A38" s="70">
        <v>21</v>
      </c>
      <c r="B38" s="72" t="s">
        <v>339</v>
      </c>
      <c r="C38" s="73" t="s">
        <v>299</v>
      </c>
      <c r="D38" s="74" t="s">
        <v>340</v>
      </c>
      <c r="E38" s="75">
        <v>100</v>
      </c>
      <c r="F38" s="74">
        <v>346.67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100</v>
      </c>
      <c r="O38" s="25">
        <f t="shared" si="4"/>
        <v>346.67</v>
      </c>
    </row>
    <row r="39" spans="1:15" s="26" customFormat="1" ht="26.4" x14ac:dyDescent="0.25">
      <c r="A39" s="70">
        <v>22</v>
      </c>
      <c r="B39" s="72" t="s">
        <v>341</v>
      </c>
      <c r="C39" s="73" t="s">
        <v>315</v>
      </c>
      <c r="D39" s="74" t="s">
        <v>342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4"/>
        <v>0</v>
      </c>
    </row>
    <row r="40" spans="1:15" s="26" customFormat="1" ht="13.2" x14ac:dyDescent="0.25">
      <c r="A40" s="70">
        <v>23</v>
      </c>
      <c r="B40" s="72" t="s">
        <v>343</v>
      </c>
      <c r="C40" s="73" t="s">
        <v>299</v>
      </c>
      <c r="D40" s="74" t="s">
        <v>344</v>
      </c>
      <c r="E40" s="75">
        <v>22500</v>
      </c>
      <c r="F40" s="74">
        <v>204003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22500</v>
      </c>
      <c r="O40" s="25">
        <f t="shared" si="4"/>
        <v>204003</v>
      </c>
    </row>
    <row r="41" spans="1:15" s="26" customFormat="1" ht="26.4" x14ac:dyDescent="0.25">
      <c r="A41" s="70">
        <v>24</v>
      </c>
      <c r="B41" s="72" t="s">
        <v>345</v>
      </c>
      <c r="C41" s="73" t="s">
        <v>299</v>
      </c>
      <c r="D41" s="74" t="s">
        <v>346</v>
      </c>
      <c r="E41" s="75">
        <v>950</v>
      </c>
      <c r="F41" s="74">
        <v>4954.0600000000004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950</v>
      </c>
      <c r="O41" s="25">
        <f t="shared" si="4"/>
        <v>4954.0600000000004</v>
      </c>
    </row>
    <row r="42" spans="1:15" s="26" customFormat="1" ht="26.4" x14ac:dyDescent="0.25">
      <c r="A42" s="70">
        <v>25</v>
      </c>
      <c r="B42" s="72" t="s">
        <v>347</v>
      </c>
      <c r="C42" s="73" t="s">
        <v>299</v>
      </c>
      <c r="D42" s="74" t="s">
        <v>348</v>
      </c>
      <c r="E42" s="75">
        <v>1302</v>
      </c>
      <c r="F42" s="74">
        <v>5902.47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1302</v>
      </c>
      <c r="O42" s="25">
        <f t="shared" si="4"/>
        <v>5902.47</v>
      </c>
    </row>
    <row r="43" spans="1:15" s="26" customFormat="1" ht="26.4" x14ac:dyDescent="0.25">
      <c r="A43" s="70">
        <v>26</v>
      </c>
      <c r="B43" s="72" t="s">
        <v>349</v>
      </c>
      <c r="C43" s="73" t="s">
        <v>299</v>
      </c>
      <c r="D43" s="74" t="s">
        <v>350</v>
      </c>
      <c r="E43" s="75">
        <v>11150</v>
      </c>
      <c r="F43" s="74">
        <v>120582.79000000001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11150</v>
      </c>
      <c r="O43" s="25">
        <f t="shared" si="4"/>
        <v>120582.79000000001</v>
      </c>
    </row>
    <row r="44" spans="1:15" s="17" customFormat="1" ht="13.5" customHeight="1" thickBot="1" x14ac:dyDescent="0.3"/>
    <row r="45" spans="1:15" s="17" customFormat="1" ht="26.25" customHeight="1" x14ac:dyDescent="0.25">
      <c r="A45" s="88" t="s">
        <v>139</v>
      </c>
      <c r="B45" s="91" t="s">
        <v>32</v>
      </c>
      <c r="C45" s="94" t="s">
        <v>141</v>
      </c>
      <c r="D45" s="91" t="s">
        <v>142</v>
      </c>
      <c r="E45" s="91" t="s">
        <v>409</v>
      </c>
      <c r="F45" s="91"/>
      <c r="G45" s="99" t="s">
        <v>146</v>
      </c>
    </row>
    <row r="46" spans="1:15" s="17" customFormat="1" ht="12.75" customHeight="1" x14ac:dyDescent="0.25">
      <c r="A46" s="89"/>
      <c r="B46" s="92"/>
      <c r="C46" s="95"/>
      <c r="D46" s="92"/>
      <c r="E46" s="97" t="s">
        <v>147</v>
      </c>
      <c r="F46" s="97" t="s">
        <v>148</v>
      </c>
      <c r="G46" s="100"/>
    </row>
    <row r="47" spans="1:15" s="17" customFormat="1" ht="13.5" customHeight="1" thickBot="1" x14ac:dyDescent="0.3">
      <c r="A47" s="90"/>
      <c r="B47" s="93"/>
      <c r="C47" s="96"/>
      <c r="D47" s="93"/>
      <c r="E47" s="98"/>
      <c r="F47" s="98"/>
      <c r="G47" s="101"/>
    </row>
    <row r="48" spans="1:15" s="26" customFormat="1" ht="26.4" x14ac:dyDescent="0.25">
      <c r="A48" s="70">
        <v>27</v>
      </c>
      <c r="B48" s="72" t="s">
        <v>351</v>
      </c>
      <c r="C48" s="73" t="s">
        <v>299</v>
      </c>
      <c r="D48" s="74" t="s">
        <v>352</v>
      </c>
      <c r="E48" s="75">
        <v>6400</v>
      </c>
      <c r="F48" s="74">
        <v>352290.56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N58" si="5">E48</f>
        <v>6400</v>
      </c>
      <c r="O48" s="25">
        <f t="shared" ref="O48:O58" si="6">F48</f>
        <v>352290.56</v>
      </c>
    </row>
    <row r="49" spans="1:15" s="26" customFormat="1" ht="13.2" x14ac:dyDescent="0.25">
      <c r="A49" s="70">
        <v>28</v>
      </c>
      <c r="B49" s="72" t="s">
        <v>353</v>
      </c>
      <c r="C49" s="73" t="s">
        <v>307</v>
      </c>
      <c r="D49" s="74" t="s">
        <v>354</v>
      </c>
      <c r="E49" s="75">
        <v>30</v>
      </c>
      <c r="F49" s="74">
        <v>441.3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30</v>
      </c>
      <c r="O49" s="25">
        <f t="shared" si="6"/>
        <v>441.3</v>
      </c>
    </row>
    <row r="50" spans="1:15" s="26" customFormat="1" ht="26.4" x14ac:dyDescent="0.25">
      <c r="A50" s="70">
        <v>29</v>
      </c>
      <c r="B50" s="72" t="s">
        <v>355</v>
      </c>
      <c r="C50" s="73" t="s">
        <v>307</v>
      </c>
      <c r="D50" s="74" t="s">
        <v>356</v>
      </c>
      <c r="E50" s="75">
        <v>190</v>
      </c>
      <c r="F50" s="74">
        <v>130688.64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190</v>
      </c>
      <c r="O50" s="25">
        <f t="shared" si="6"/>
        <v>130688.64</v>
      </c>
    </row>
    <row r="51" spans="1:15" s="26" customFormat="1" ht="26.4" x14ac:dyDescent="0.25">
      <c r="A51" s="70">
        <v>30</v>
      </c>
      <c r="B51" s="72" t="s">
        <v>357</v>
      </c>
      <c r="C51" s="73" t="s">
        <v>358</v>
      </c>
      <c r="D51" s="74" t="s">
        <v>359</v>
      </c>
      <c r="E51" s="75">
        <v>44</v>
      </c>
      <c r="F51" s="74">
        <v>957509.08000000007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44</v>
      </c>
      <c r="O51" s="25">
        <f t="shared" si="6"/>
        <v>957509.08000000007</v>
      </c>
    </row>
    <row r="52" spans="1:15" s="26" customFormat="1" ht="26.4" x14ac:dyDescent="0.25">
      <c r="A52" s="70">
        <v>31</v>
      </c>
      <c r="B52" s="72" t="s">
        <v>360</v>
      </c>
      <c r="C52" s="73" t="s">
        <v>328</v>
      </c>
      <c r="D52" s="74" t="s">
        <v>361</v>
      </c>
      <c r="E52" s="75">
        <v>12</v>
      </c>
      <c r="F52" s="74">
        <v>737.16000000000008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12</v>
      </c>
      <c r="O52" s="25">
        <f t="shared" si="6"/>
        <v>737.16000000000008</v>
      </c>
    </row>
    <row r="53" spans="1:15" s="26" customFormat="1" ht="52.8" x14ac:dyDescent="0.25">
      <c r="A53" s="70">
        <v>32</v>
      </c>
      <c r="B53" s="72" t="s">
        <v>362</v>
      </c>
      <c r="C53" s="73" t="s">
        <v>315</v>
      </c>
      <c r="D53" s="74" t="s">
        <v>363</v>
      </c>
      <c r="E53" s="75">
        <v>1</v>
      </c>
      <c r="F53" s="74">
        <v>6915.79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1</v>
      </c>
      <c r="O53" s="25">
        <f t="shared" si="6"/>
        <v>6915.79</v>
      </c>
    </row>
    <row r="54" spans="1:15" s="26" customFormat="1" ht="26.4" x14ac:dyDescent="0.25">
      <c r="A54" s="70">
        <v>33</v>
      </c>
      <c r="B54" s="72" t="s">
        <v>364</v>
      </c>
      <c r="C54" s="73" t="s">
        <v>299</v>
      </c>
      <c r="D54" s="74" t="s">
        <v>365</v>
      </c>
      <c r="E54" s="75">
        <v>5962</v>
      </c>
      <c r="F54" s="74">
        <v>76414.960000000006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5962</v>
      </c>
      <c r="O54" s="25">
        <f t="shared" si="6"/>
        <v>76414.960000000006</v>
      </c>
    </row>
    <row r="55" spans="1:15" s="26" customFormat="1" ht="26.4" x14ac:dyDescent="0.25">
      <c r="A55" s="70">
        <v>34</v>
      </c>
      <c r="B55" s="72" t="s">
        <v>366</v>
      </c>
      <c r="C55" s="73" t="s">
        <v>299</v>
      </c>
      <c r="D55" s="74" t="s">
        <v>367</v>
      </c>
      <c r="E55" s="75">
        <v>2568</v>
      </c>
      <c r="F55" s="74">
        <v>146285.69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2568</v>
      </c>
      <c r="O55" s="25">
        <f t="shared" si="6"/>
        <v>146285.69</v>
      </c>
    </row>
    <row r="56" spans="1:15" s="26" customFormat="1" ht="26.4" x14ac:dyDescent="0.25">
      <c r="A56" s="70">
        <v>35</v>
      </c>
      <c r="B56" s="72" t="s">
        <v>368</v>
      </c>
      <c r="C56" s="73" t="s">
        <v>299</v>
      </c>
      <c r="D56" s="74" t="s">
        <v>369</v>
      </c>
      <c r="E56" s="75">
        <v>120</v>
      </c>
      <c r="F56" s="74">
        <v>716.44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120</v>
      </c>
      <c r="O56" s="25">
        <f t="shared" si="6"/>
        <v>716.44</v>
      </c>
    </row>
    <row r="57" spans="1:15" s="26" customFormat="1" ht="26.4" x14ac:dyDescent="0.25">
      <c r="A57" s="70">
        <v>36</v>
      </c>
      <c r="B57" s="72" t="s">
        <v>370</v>
      </c>
      <c r="C57" s="73" t="s">
        <v>299</v>
      </c>
      <c r="D57" s="74" t="s">
        <v>371</v>
      </c>
      <c r="E57" s="75">
        <v>236</v>
      </c>
      <c r="F57" s="74">
        <v>1478.8200000000002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236</v>
      </c>
      <c r="O57" s="25">
        <f t="shared" si="6"/>
        <v>1478.8200000000002</v>
      </c>
    </row>
    <row r="58" spans="1:15" s="26" customFormat="1" ht="26.4" x14ac:dyDescent="0.25">
      <c r="A58" s="70">
        <v>37</v>
      </c>
      <c r="B58" s="72" t="s">
        <v>372</v>
      </c>
      <c r="C58" s="73" t="s">
        <v>299</v>
      </c>
      <c r="D58" s="74" t="s">
        <v>373</v>
      </c>
      <c r="E58" s="75">
        <v>1380</v>
      </c>
      <c r="F58" s="74">
        <v>16852.79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1380</v>
      </c>
      <c r="O58" s="25">
        <f t="shared" si="6"/>
        <v>16852.79</v>
      </c>
    </row>
    <row r="59" spans="1:15" s="17" customFormat="1" ht="13.5" customHeight="1" thickBot="1" x14ac:dyDescent="0.3"/>
    <row r="60" spans="1:15" s="17" customFormat="1" ht="26.25" customHeight="1" x14ac:dyDescent="0.25">
      <c r="A60" s="88" t="s">
        <v>139</v>
      </c>
      <c r="B60" s="91" t="s">
        <v>32</v>
      </c>
      <c r="C60" s="94" t="s">
        <v>141</v>
      </c>
      <c r="D60" s="91" t="s">
        <v>142</v>
      </c>
      <c r="E60" s="91" t="s">
        <v>409</v>
      </c>
      <c r="F60" s="91"/>
      <c r="G60" s="99" t="s">
        <v>146</v>
      </c>
    </row>
    <row r="61" spans="1:15" s="17" customFormat="1" ht="12.75" customHeight="1" x14ac:dyDescent="0.25">
      <c r="A61" s="89"/>
      <c r="B61" s="92"/>
      <c r="C61" s="95"/>
      <c r="D61" s="92"/>
      <c r="E61" s="97" t="s">
        <v>147</v>
      </c>
      <c r="F61" s="97" t="s">
        <v>148</v>
      </c>
      <c r="G61" s="100"/>
    </row>
    <row r="62" spans="1:15" s="17" customFormat="1" ht="13.5" customHeight="1" thickBot="1" x14ac:dyDescent="0.3">
      <c r="A62" s="90"/>
      <c r="B62" s="93"/>
      <c r="C62" s="96"/>
      <c r="D62" s="93"/>
      <c r="E62" s="98"/>
      <c r="F62" s="98"/>
      <c r="G62" s="101"/>
    </row>
    <row r="63" spans="1:15" s="26" customFormat="1" ht="26.4" x14ac:dyDescent="0.25">
      <c r="A63" s="70">
        <v>38</v>
      </c>
      <c r="B63" s="72" t="s">
        <v>374</v>
      </c>
      <c r="C63" s="73" t="s">
        <v>299</v>
      </c>
      <c r="D63" s="74" t="s">
        <v>375</v>
      </c>
      <c r="E63" s="75">
        <v>600</v>
      </c>
      <c r="F63" s="74">
        <v>32565.800000000003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O70" si="7">E63</f>
        <v>600</v>
      </c>
      <c r="O63" s="25">
        <f t="shared" si="7"/>
        <v>32565.800000000003</v>
      </c>
    </row>
    <row r="64" spans="1:15" s="26" customFormat="1" ht="13.2" x14ac:dyDescent="0.25">
      <c r="A64" s="70">
        <v>39</v>
      </c>
      <c r="B64" s="72" t="s">
        <v>376</v>
      </c>
      <c r="C64" s="73" t="s">
        <v>307</v>
      </c>
      <c r="D64" s="74" t="s">
        <v>377</v>
      </c>
      <c r="E64" s="75"/>
      <c r="F64" s="74"/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7"/>
        <v>0</v>
      </c>
      <c r="O64" s="25">
        <f t="shared" si="7"/>
        <v>0</v>
      </c>
    </row>
    <row r="65" spans="1:16" s="26" customFormat="1" ht="26.4" x14ac:dyDescent="0.25">
      <c r="A65" s="70">
        <v>40</v>
      </c>
      <c r="B65" s="72" t="s">
        <v>378</v>
      </c>
      <c r="C65" s="73" t="s">
        <v>315</v>
      </c>
      <c r="D65" s="74" t="s">
        <v>379</v>
      </c>
      <c r="E65" s="75">
        <v>90</v>
      </c>
      <c r="F65" s="74">
        <v>1766.66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7"/>
        <v>90</v>
      </c>
      <c r="O65" s="25">
        <f t="shared" si="7"/>
        <v>1766.66</v>
      </c>
    </row>
    <row r="66" spans="1:16" s="26" customFormat="1" ht="39.6" x14ac:dyDescent="0.25">
      <c r="A66" s="70">
        <v>41</v>
      </c>
      <c r="B66" s="72" t="s">
        <v>380</v>
      </c>
      <c r="C66" s="73" t="s">
        <v>315</v>
      </c>
      <c r="D66" s="74" t="s">
        <v>381</v>
      </c>
      <c r="E66" s="75">
        <v>75</v>
      </c>
      <c r="F66" s="74">
        <v>2208.33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7"/>
        <v>75</v>
      </c>
      <c r="O66" s="25">
        <f t="shared" si="7"/>
        <v>2208.33</v>
      </c>
    </row>
    <row r="67" spans="1:16" s="26" customFormat="1" ht="26.4" x14ac:dyDescent="0.25">
      <c r="A67" s="70">
        <v>42</v>
      </c>
      <c r="B67" s="72" t="s">
        <v>382</v>
      </c>
      <c r="C67" s="73" t="s">
        <v>315</v>
      </c>
      <c r="D67" s="74" t="s">
        <v>297</v>
      </c>
      <c r="E67" s="75">
        <v>300</v>
      </c>
      <c r="F67" s="74">
        <v>54678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300</v>
      </c>
      <c r="O67" s="25">
        <f t="shared" si="7"/>
        <v>54678</v>
      </c>
    </row>
    <row r="68" spans="1:16" s="26" customFormat="1" ht="39.6" x14ac:dyDescent="0.25">
      <c r="A68" s="70">
        <v>43</v>
      </c>
      <c r="B68" s="72" t="s">
        <v>383</v>
      </c>
      <c r="C68" s="73" t="s">
        <v>315</v>
      </c>
      <c r="D68" s="74" t="s">
        <v>297</v>
      </c>
      <c r="E68" s="75">
        <v>6175</v>
      </c>
      <c r="F68" s="74">
        <v>1125455.5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6175</v>
      </c>
      <c r="O68" s="25">
        <f t="shared" si="7"/>
        <v>1125455.5</v>
      </c>
    </row>
    <row r="69" spans="1:16" s="26" customFormat="1" ht="13.2" x14ac:dyDescent="0.25">
      <c r="A69" s="70">
        <v>44</v>
      </c>
      <c r="B69" s="72" t="s">
        <v>384</v>
      </c>
      <c r="C69" s="73" t="s">
        <v>315</v>
      </c>
      <c r="D69" s="74">
        <v>167</v>
      </c>
      <c r="E69" s="75"/>
      <c r="F69" s="74"/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7"/>
        <v>0</v>
      </c>
      <c r="O69" s="25">
        <f t="shared" si="7"/>
        <v>0</v>
      </c>
    </row>
    <row r="70" spans="1:16" s="26" customFormat="1" ht="13.8" thickBot="1" x14ac:dyDescent="0.3">
      <c r="A70" s="70">
        <v>45</v>
      </c>
      <c r="B70" s="72" t="s">
        <v>385</v>
      </c>
      <c r="C70" s="73" t="s">
        <v>315</v>
      </c>
      <c r="D70" s="74" t="s">
        <v>386</v>
      </c>
      <c r="E70" s="75">
        <v>77</v>
      </c>
      <c r="F70" s="74">
        <v>962.5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77</v>
      </c>
      <c r="O70" s="25">
        <f t="shared" si="7"/>
        <v>962.5</v>
      </c>
    </row>
    <row r="71" spans="1:16" s="17" customFormat="1" ht="13.8" thickBot="1" x14ac:dyDescent="0.3">
      <c r="A71" s="27"/>
      <c r="B71" s="29"/>
      <c r="C71" s="29"/>
      <c r="D71" s="30"/>
      <c r="E71" s="31">
        <f>SUM(Лист1!N5:N70)</f>
        <v>64061</v>
      </c>
      <c r="F71" s="32">
        <f>SUM(Лист1!O5:O70)</f>
        <v>6969495.8000000007</v>
      </c>
      <c r="G71" s="33"/>
    </row>
    <row r="72" spans="1:16" s="24" customFormat="1" ht="15" customHeight="1" thickBot="1" x14ac:dyDescent="0.3">
      <c r="A72" s="85" t="s">
        <v>387</v>
      </c>
      <c r="B72" s="21"/>
      <c r="C72" s="21"/>
      <c r="D72" s="21"/>
      <c r="E72" s="22"/>
      <c r="F72" s="21"/>
      <c r="G72" s="23"/>
    </row>
    <row r="73" spans="1:16" s="24" customFormat="1" ht="15" hidden="1" customHeight="1" thickBot="1" x14ac:dyDescent="0.3">
      <c r="A73" s="79"/>
      <c r="B73" s="80"/>
      <c r="C73" s="80"/>
      <c r="D73" s="80"/>
      <c r="E73" s="81"/>
      <c r="F73" s="80"/>
      <c r="G73" s="82"/>
      <c r="P73" s="24" t="s">
        <v>294</v>
      </c>
    </row>
    <row r="74" spans="1:16" s="26" customFormat="1" ht="26.4" x14ac:dyDescent="0.25">
      <c r="A74" s="70">
        <v>1</v>
      </c>
      <c r="B74" s="72" t="s">
        <v>388</v>
      </c>
      <c r="C74" s="73" t="s">
        <v>389</v>
      </c>
      <c r="D74" s="74" t="s">
        <v>390</v>
      </c>
      <c r="E74" s="75">
        <v>195</v>
      </c>
      <c r="F74" s="74">
        <v>115134.89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76" si="8">E74</f>
        <v>195</v>
      </c>
      <c r="O74" s="25">
        <f t="shared" si="8"/>
        <v>115134.89</v>
      </c>
    </row>
    <row r="75" spans="1:16" s="26" customFormat="1" ht="26.4" x14ac:dyDescent="0.25">
      <c r="A75" s="70">
        <v>2</v>
      </c>
      <c r="B75" s="72" t="s">
        <v>391</v>
      </c>
      <c r="C75" s="73" t="s">
        <v>389</v>
      </c>
      <c r="D75" s="74" t="s">
        <v>392</v>
      </c>
      <c r="E75" s="75">
        <v>435</v>
      </c>
      <c r="F75" s="74">
        <v>236434.15000000002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435</v>
      </c>
      <c r="O75" s="25">
        <f t="shared" si="8"/>
        <v>236434.15000000002</v>
      </c>
    </row>
    <row r="76" spans="1:16" s="26" customFormat="1" ht="26.4" x14ac:dyDescent="0.25">
      <c r="A76" s="70">
        <v>3</v>
      </c>
      <c r="B76" s="72" t="s">
        <v>393</v>
      </c>
      <c r="C76" s="73" t="s">
        <v>389</v>
      </c>
      <c r="D76" s="74" t="s">
        <v>392</v>
      </c>
      <c r="E76" s="75">
        <v>135</v>
      </c>
      <c r="F76" s="74">
        <v>73376.09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8"/>
        <v>135</v>
      </c>
      <c r="O76" s="25">
        <f t="shared" si="8"/>
        <v>73376.09</v>
      </c>
    </row>
    <row r="77" spans="1:16" s="17" customFormat="1" ht="13.5" customHeight="1" thickBot="1" x14ac:dyDescent="0.3"/>
    <row r="78" spans="1:16" s="17" customFormat="1" ht="26.25" customHeight="1" x14ac:dyDescent="0.25">
      <c r="A78" s="88" t="s">
        <v>139</v>
      </c>
      <c r="B78" s="91" t="s">
        <v>32</v>
      </c>
      <c r="C78" s="94" t="s">
        <v>141</v>
      </c>
      <c r="D78" s="91" t="s">
        <v>142</v>
      </c>
      <c r="E78" s="91" t="s">
        <v>409</v>
      </c>
      <c r="F78" s="91"/>
      <c r="G78" s="99" t="s">
        <v>146</v>
      </c>
    </row>
    <row r="79" spans="1:16" s="17" customFormat="1" ht="12.75" customHeight="1" x14ac:dyDescent="0.25">
      <c r="A79" s="89"/>
      <c r="B79" s="92"/>
      <c r="C79" s="95"/>
      <c r="D79" s="92"/>
      <c r="E79" s="97" t="s">
        <v>147</v>
      </c>
      <c r="F79" s="97" t="s">
        <v>148</v>
      </c>
      <c r="G79" s="100"/>
    </row>
    <row r="80" spans="1:16" s="17" customFormat="1" ht="13.5" customHeight="1" thickBot="1" x14ac:dyDescent="0.3">
      <c r="A80" s="90"/>
      <c r="B80" s="93"/>
      <c r="C80" s="96"/>
      <c r="D80" s="93"/>
      <c r="E80" s="98"/>
      <c r="F80" s="98"/>
      <c r="G80" s="101"/>
    </row>
    <row r="81" spans="1:16" s="26" customFormat="1" ht="26.4" x14ac:dyDescent="0.25">
      <c r="A81" s="70">
        <v>4</v>
      </c>
      <c r="B81" s="72" t="s">
        <v>394</v>
      </c>
      <c r="C81" s="73" t="s">
        <v>389</v>
      </c>
      <c r="D81" s="74" t="s">
        <v>395</v>
      </c>
      <c r="E81" s="75">
        <v>7</v>
      </c>
      <c r="F81" s="74">
        <v>10545.57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6" si="9">E81</f>
        <v>7</v>
      </c>
      <c r="O81" s="25">
        <f t="shared" si="9"/>
        <v>10545.57</v>
      </c>
    </row>
    <row r="82" spans="1:16" s="26" customFormat="1" ht="26.4" x14ac:dyDescent="0.25">
      <c r="A82" s="70">
        <v>5</v>
      </c>
      <c r="B82" s="72" t="s">
        <v>396</v>
      </c>
      <c r="C82" s="73" t="s">
        <v>389</v>
      </c>
      <c r="D82" s="74" t="s">
        <v>397</v>
      </c>
      <c r="E82" s="75">
        <v>47</v>
      </c>
      <c r="F82" s="74">
        <v>65180.54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9"/>
        <v>47</v>
      </c>
      <c r="O82" s="25">
        <f t="shared" si="9"/>
        <v>65180.54</v>
      </c>
    </row>
    <row r="83" spans="1:16" s="26" customFormat="1" ht="26.4" x14ac:dyDescent="0.25">
      <c r="A83" s="70">
        <v>6</v>
      </c>
      <c r="B83" s="72" t="s">
        <v>398</v>
      </c>
      <c r="C83" s="73" t="s">
        <v>389</v>
      </c>
      <c r="D83" s="74" t="s">
        <v>397</v>
      </c>
      <c r="E83" s="75">
        <v>181</v>
      </c>
      <c r="F83" s="74">
        <v>251014.42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9"/>
        <v>181</v>
      </c>
      <c r="O83" s="25">
        <f t="shared" si="9"/>
        <v>251014.42</v>
      </c>
    </row>
    <row r="84" spans="1:16" s="26" customFormat="1" ht="26.4" x14ac:dyDescent="0.25">
      <c r="A84" s="70">
        <v>7</v>
      </c>
      <c r="B84" s="72" t="s">
        <v>399</v>
      </c>
      <c r="C84" s="73" t="s">
        <v>400</v>
      </c>
      <c r="D84" s="74" t="s">
        <v>401</v>
      </c>
      <c r="E84" s="75"/>
      <c r="F84" s="74">
        <v>-0.01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9"/>
        <v>0</v>
      </c>
      <c r="O84" s="25">
        <f t="shared" si="9"/>
        <v>-0.01</v>
      </c>
    </row>
    <row r="85" spans="1:16" s="26" customFormat="1" ht="39.6" x14ac:dyDescent="0.25">
      <c r="A85" s="70">
        <v>8</v>
      </c>
      <c r="B85" s="72" t="s">
        <v>402</v>
      </c>
      <c r="C85" s="73" t="s">
        <v>299</v>
      </c>
      <c r="D85" s="74" t="s">
        <v>403</v>
      </c>
      <c r="E85" s="75">
        <v>84</v>
      </c>
      <c r="F85" s="74">
        <v>7997.67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9"/>
        <v>84</v>
      </c>
      <c r="O85" s="25">
        <f t="shared" si="9"/>
        <v>7997.67</v>
      </c>
    </row>
    <row r="86" spans="1:16" s="26" customFormat="1" ht="40.200000000000003" thickBot="1" x14ac:dyDescent="0.3">
      <c r="A86" s="70">
        <v>9</v>
      </c>
      <c r="B86" s="72" t="s">
        <v>404</v>
      </c>
      <c r="C86" s="73" t="s">
        <v>299</v>
      </c>
      <c r="D86" s="74" t="s">
        <v>403</v>
      </c>
      <c r="E86" s="75">
        <v>244</v>
      </c>
      <c r="F86" s="74">
        <v>23231.39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244</v>
      </c>
      <c r="O86" s="25">
        <f t="shared" si="9"/>
        <v>23231.39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SUM(Лист1!N72:N86)</f>
        <v>1328</v>
      </c>
      <c r="F87" s="32">
        <f>SUM(Лист1!O72:O86)</f>
        <v>782914.71000000008</v>
      </c>
      <c r="G87" s="33"/>
    </row>
    <row r="88" spans="1:16" s="24" customFormat="1" ht="15" customHeight="1" thickBot="1" x14ac:dyDescent="0.3">
      <c r="A88" s="85" t="s">
        <v>408</v>
      </c>
      <c r="B88" s="21"/>
      <c r="C88" s="21"/>
      <c r="D88" s="21"/>
      <c r="E88" s="22"/>
      <c r="F88" s="21"/>
      <c r="G88" s="23"/>
    </row>
    <row r="89" spans="1:16" s="24" customFormat="1" ht="15" hidden="1" customHeight="1" thickBot="1" x14ac:dyDescent="0.3">
      <c r="A89" s="79"/>
      <c r="B89" s="80"/>
      <c r="C89" s="80"/>
      <c r="D89" s="80"/>
      <c r="E89" s="81"/>
      <c r="F89" s="80"/>
      <c r="G89" s="82"/>
      <c r="P89" s="24" t="s">
        <v>294</v>
      </c>
    </row>
    <row r="90" spans="1:16" s="26" customFormat="1" ht="27" thickBot="1" x14ac:dyDescent="0.3">
      <c r="A90" s="70">
        <v>1</v>
      </c>
      <c r="B90" s="72" t="s">
        <v>405</v>
      </c>
      <c r="C90" s="73" t="s">
        <v>328</v>
      </c>
      <c r="D90" s="74" t="s">
        <v>406</v>
      </c>
      <c r="E90" s="75">
        <v>3</v>
      </c>
      <c r="F90" s="74">
        <v>2275.23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>E90</f>
        <v>3</v>
      </c>
      <c r="O90" s="25">
        <f>F90</f>
        <v>2275.23</v>
      </c>
    </row>
    <row r="91" spans="1:16" s="17" customFormat="1" ht="13.8" thickBot="1" x14ac:dyDescent="0.3">
      <c r="A91" s="35"/>
      <c r="B91" s="29"/>
      <c r="C91" s="29"/>
      <c r="D91" s="30"/>
      <c r="E91" s="31">
        <f>SUM(Лист1!N5:N90)</f>
        <v>65392</v>
      </c>
      <c r="F91" s="32">
        <f>SUM(Лист1!O5:O90)</f>
        <v>7754685.7400000012</v>
      </c>
      <c r="G91" s="33"/>
    </row>
    <row r="92" spans="1:16" s="17" customFormat="1" ht="13.2" x14ac:dyDescent="0.25"/>
  </sheetData>
  <mergeCells count="48">
    <mergeCell ref="E78:F78"/>
    <mergeCell ref="G78:G80"/>
    <mergeCell ref="E79:E80"/>
    <mergeCell ref="F79:F80"/>
    <mergeCell ref="A78:A80"/>
    <mergeCell ref="B78:B80"/>
    <mergeCell ref="C78:C80"/>
    <mergeCell ref="D78:D80"/>
    <mergeCell ref="E60:F60"/>
    <mergeCell ref="G60:G62"/>
    <mergeCell ref="E61:E62"/>
    <mergeCell ref="F61:F62"/>
    <mergeCell ref="A60:A62"/>
    <mergeCell ref="B60:B62"/>
    <mergeCell ref="C60:C62"/>
    <mergeCell ref="D60:D62"/>
    <mergeCell ref="E45:F45"/>
    <mergeCell ref="G45:G47"/>
    <mergeCell ref="E46:E47"/>
    <mergeCell ref="F46:F47"/>
    <mergeCell ref="A45:A47"/>
    <mergeCell ref="B45:B47"/>
    <mergeCell ref="C45:C47"/>
    <mergeCell ref="D45:D47"/>
    <mergeCell ref="G31:G33"/>
    <mergeCell ref="E32:E33"/>
    <mergeCell ref="F32:F33"/>
    <mergeCell ref="A31:A33"/>
    <mergeCell ref="B31:B33"/>
    <mergeCell ref="C31:C33"/>
    <mergeCell ref="D31:D33"/>
    <mergeCell ref="A20:A22"/>
    <mergeCell ref="B20:B22"/>
    <mergeCell ref="C20:C22"/>
    <mergeCell ref="D20:D22"/>
    <mergeCell ref="E31:F31"/>
    <mergeCell ref="G5:G7"/>
    <mergeCell ref="E6:E7"/>
    <mergeCell ref="E20:F20"/>
    <mergeCell ref="G20:G22"/>
    <mergeCell ref="E21:E22"/>
    <mergeCell ref="F21:F22"/>
    <mergeCell ref="A5:A7"/>
    <mergeCell ref="B5:B7"/>
    <mergeCell ref="C5:C7"/>
    <mergeCell ref="F6:F7"/>
    <mergeCell ref="D5:D7"/>
    <mergeCell ref="E5:F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29" max="16383" man="1"/>
    <brk id="43" max="16383" man="1"/>
    <brk id="58" max="16383" man="1"/>
    <brk id="76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2021-01-20T07:20:21Z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