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Лист1!$A$96:$A$113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E93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E112" i="4" s="1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F111" i="4"/>
  <c r="C33" i="2"/>
  <c r="L33" i="2"/>
  <c r="H33" i="2"/>
  <c r="F33" i="2"/>
  <c r="H32" i="2"/>
  <c r="E111" i="4" l="1"/>
  <c r="F93" i="4"/>
  <c r="F112" i="4"/>
</calcChain>
</file>

<file path=xl/sharedStrings.xml><?xml version="1.0" encoding="utf-8"?>
<sst xmlns="http://schemas.openxmlformats.org/spreadsheetml/2006/main" count="808" uniqueCount="410">
  <si>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</si>
  <si>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</si>
  <si>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</si>
  <si>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</si>
  <si>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</si>
  <si>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</si>
  <si>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</si>
  <si>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</si>
  <si>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</si>
  <si>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</si>
  <si>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</si>
  <si>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</si>
  <si>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</si>
  <si>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</si>
  <si>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</si>
  <si>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</si>
  <si>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</si>
  <si>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</si>
  <si>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</si>
  <si>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</si>
  <si>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</si>
  <si>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</si>
  <si>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</si>
  <si>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</si>
  <si>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</si>
  <si>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</si>
  <si>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</si>
  <si>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</si>
  <si>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</si>
  <si>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</si>
  <si>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</si>
  <si>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</si>
  <si>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</si>
  <si>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</si>
  <si>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</si>
  <si>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</si>
  <si>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</si>
  <si>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</si>
  <si>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</si>
  <si>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</si>
  <si>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</si>
  <si>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</si>
  <si>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</si>
  <si>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</si>
  <si>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</si>
  <si>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</si>
  <si>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</si>
  <si>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</si>
  <si>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</si>
  <si>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</si>
  <si>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</si>
  <si>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</si>
  <si>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</si>
  <si>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</si>
  <si>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</si>
  <si>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</si>
  <si>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</si>
  <si>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</si>
  <si>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</si>
  <si>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</si>
  <si>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</si>
  <si>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</si>
  <si>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</si>
  <si>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</si>
  <si>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</si>
  <si>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</si>
  <si>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</si>
  <si>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</si>
  <si>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</si>
  <si>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</si>
  <si>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</si>
  <si>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</si>
  <si>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</si>
  <si>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</si>
  <si>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</si>
  <si>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</si>
  <si>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</si>
  <si>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</si>
  <si>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</si>
  <si>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</si>
  <si>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</si>
  <si>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</si>
  <si>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</si>
  <si>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</si>
  <si>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</si>
  <si>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</si>
  <si>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</si>
  <si>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</si>
  <si>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</si>
  <si>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</si>
  <si>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</si>
  <si>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</si>
  <si>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</si>
  <si>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</si>
  <si>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</si>
  <si>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</si>
  <si>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</si>
  <si>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</si>
  <si>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</si>
  <si>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</si>
  <si>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</si>
  <si>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</si>
  <si>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</si>
  <si>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</si>
  <si>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</si>
  <si>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</si>
  <si>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</si>
  <si>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</si>
  <si>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</si>
  <si>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</si>
  <si>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</si>
  <si>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</si>
  <si>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</si>
  <si>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</si>
  <si>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</si>
  <si>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</si>
  <si>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</si>
  <si>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</si>
  <si>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</si>
  <si>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</si>
  <si>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</si>
  <si>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</si>
  <si>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</si>
  <si>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</si>
  <si>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</si>
  <si>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</si>
  <si>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</si>
  <si>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</si>
  <si>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</si>
  <si>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</si>
  <si>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</si>
  <si>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</si>
  <si>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</si>
  <si>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</si>
  <si>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</si>
  <si>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</si>
  <si>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</si>
  <si>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</si>
  <si>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</si>
  <si>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</si>
  <si>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</si>
  <si>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</si>
  <si>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</si>
  <si>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</si>
  <si>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</si>
  <si>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</si>
  <si>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</si>
  <si>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</si>
  <si>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</si>
  <si>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</si>
  <si>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</si>
  <si>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</si>
  <si>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</si>
  <si>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</si>
  <si>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</si>
  <si>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</si>
  <si>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</si>
  <si>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</si>
  <si>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</si>
  <si>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</si>
  <si>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</si>
  <si>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</si>
  <si>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</si>
  <si>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</si>
  <si>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</si>
  <si>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</si>
  <si>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</si>
  <si>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</si>
  <si>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</si>
  <si>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</si>
  <si>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</si>
  <si>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</si>
  <si>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</si>
  <si>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</si>
  <si>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</si>
  <si>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</si>
  <si>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</si>
  <si>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</si>
  <si>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</si>
  <si>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</si>
  <si>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</si>
  <si>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</si>
  <si>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</si>
  <si>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</si>
  <si>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</si>
  <si>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</si>
  <si>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</si>
  <si>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</si>
  <si>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</si>
  <si>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</si>
  <si>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</si>
  <si>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</si>
  <si>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</si>
  <si>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</si>
  <si>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</si>
  <si>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</si>
  <si>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</si>
  <si>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</si>
  <si>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</si>
  <si>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</si>
  <si>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</si>
  <si>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</si>
  <si>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</si>
  <si>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</si>
  <si>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</si>
  <si>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</si>
  <si>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</si>
  <si>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</si>
  <si>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</si>
  <si>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</si>
  <si>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</si>
  <si>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</si>
  <si>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</si>
  <si>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</si>
  <si>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</si>
  <si>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</si>
  <si>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</si>
  <si>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</si>
  <si>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</si>
  <si>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</si>
  <si>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</si>
  <si>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</si>
  <si>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</si>
  <si>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</si>
  <si>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</si>
  <si>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</si>
  <si>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</si>
  <si>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</si>
  <si>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</si>
  <si>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</si>
  <si>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</si>
  <si>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</si>
  <si>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</si>
  <si>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</si>
  <si>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</si>
  <si>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</si>
  <si>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</si>
  <si>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</si>
  <si>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</si>
  <si>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</si>
  <si>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</si>
  <si>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</si>
  <si>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</si>
  <si>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</si>
  <si>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</si>
  <si>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</si>
  <si>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</si>
  <si>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</si>
  <si>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</si>
  <si>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</si>
  <si>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</si>
  <si>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</si>
  <si>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</si>
  <si>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</si>
  <si>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</si>
  <si>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</si>
  <si>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</si>
  <si>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</si>
  <si>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</si>
  <si>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</si>
  <si>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</si>
  <si>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</si>
  <si>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</si>
  <si>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</si>
  <si>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</si>
  <si>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</si>
  <si>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</si>
  <si>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</si>
  <si>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</si>
  <si>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</si>
  <si>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</si>
  <si>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</si>
  <si>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</si>
  <si>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</si>
  <si>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</si>
  <si>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</si>
  <si>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</si>
  <si>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</si>
  <si>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</si>
  <si>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</si>
  <si>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</si>
  <si>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</si>
  <si>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</si>
  <si>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</si>
  <si>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</si>
  <si>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</si>
  <si>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</si>
  <si>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</si>
  <si>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</si>
  <si>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</si>
  <si>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</si>
  <si>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</si>
  <si>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</si>
  <si>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</si>
  <si>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</si>
  <si>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</si>
  <si>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</si>
  <si>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</si>
  <si>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</si>
  <si>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</si>
  <si>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</si>
  <si>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</si>
  <si>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Вімізин 5 мл 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</si>
  <si>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</si>
  <si>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</si>
  <si>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</si>
  <si>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</si>
  <si>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</si>
  <si>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</si>
  <si>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</si>
  <si>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</si>
  <si>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(№к-11429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</si>
  <si>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</si>
  <si>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</si>
  <si>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</si>
  <si>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</si>
  <si>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</si>
  <si>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</si>
  <si>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</si>
  <si>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</si>
  <si>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</si>
  <si>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</si>
  <si>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</si>
  <si>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 капсули по 50 мг № П-4471 19.03.18р. </t>
  </si>
  <si>
    <t>8,21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</si>
  <si>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</si>
  <si>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</si>
  <si>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</si>
  <si>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</si>
  <si>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</si>
  <si>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</si>
  <si>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 типу HEADHUNTER армований  (26 від 03.19р </t>
  </si>
  <si>
    <t>459,46</t>
  </si>
  <si>
    <t xml:space="preserve">Катетер  типу SIMMONS армований (№26 від 29 березня 2019р.) 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</si>
  <si>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</si>
  <si>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</si>
  <si>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</si>
  <si>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</si>
  <si>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</si>
  <si>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</si>
  <si>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</si>
  <si>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 (№к-11430 від 15.04.2019р.) </t>
  </si>
  <si>
    <t xml:space="preserve">Ковпачок роз"єднувальний дезінфікуючий MiniCap  (№к-11431 від 15.04.2019р.) 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</si>
  <si>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</si>
  <si>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</si>
  <si>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</si>
  <si>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</si>
  <si>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для крові потрійний 450/400/400 </t>
  </si>
  <si>
    <t>75,13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</si>
  <si>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</si>
  <si>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</si>
  <si>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</si>
  <si>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</si>
  <si>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</si>
  <si>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</si>
  <si>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Міфенакс капсули тверді по 250мг. по 10 капсул у блістері н.№1823 від 03.07.17 </t>
  </si>
  <si>
    <t>2,99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</si>
  <si>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</si>
  <si>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</si>
  <si>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</si>
  <si>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</si>
  <si>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</si>
  <si>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</si>
  <si>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</si>
  <si>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</si>
  <si>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</si>
  <si>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</si>
  <si>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</si>
  <si>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</si>
  <si>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</si>
  <si>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</si>
  <si>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</si>
  <si>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</si>
  <si>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</si>
  <si>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</si>
  <si>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</si>
  <si>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Томогексол р-н для ін.350мг/йоду мл. по 50мл.№417 від  29 08  2018р. </t>
  </si>
  <si>
    <t>211,20</t>
  </si>
  <si>
    <t xml:space="preserve">Тотальні ендопротези кульшового суглоба безцементні  (№ к-10820 від 19.03.2019р) </t>
  </si>
  <si>
    <t>комп-т</t>
  </si>
  <si>
    <t>15238,78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</si>
  <si>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</si>
  <si>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</si>
  <si>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</si>
  <si>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</si>
  <si>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 №рс-42 від 19.02.18р. </t>
  </si>
  <si>
    <t>флак,</t>
  </si>
  <si>
    <t>573,75</t>
  </si>
  <si>
    <t xml:space="preserve">Бетфер-1а ПЛЮС, роз..д/ін по (6млн.МО) № РС-58 від 08.01.19 </t>
  </si>
  <si>
    <t>1259,05</t>
  </si>
  <si>
    <t xml:space="preserve">Бетфер-1а роз..д/ін по (12млн.МО) № РС-58 від 08.01.2019 </t>
  </si>
  <si>
    <t>шпр</t>
  </si>
  <si>
    <t>654,64</t>
  </si>
  <si>
    <t xml:space="preserve">Копаксон  40мг/мл по 1мл  шприці (№рс-79  від 11.02.19) </t>
  </si>
  <si>
    <t>шпр-ручка</t>
  </si>
  <si>
    <t>998,39</t>
  </si>
  <si>
    <t xml:space="preserve">Копаксон  40мг/мл по 1мл  шприці(№рс-58 від 08.01.19*) 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</si>
  <si>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</si>
  <si>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</si>
  <si>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</si>
  <si>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</si>
  <si>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</si>
  <si>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</si>
  <si>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н.№РС-113 від 30.07.18 </t>
  </si>
  <si>
    <t>492,67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</si>
  <si>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</si>
  <si>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</si>
  <si>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</si>
  <si>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18.04.2019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</si>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</sst>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30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86"/>
      <c r="B1" s="87"/>
      <c r="F1" s="11"/>
    </row>
    <row r="2" spans="1:16" s="10" customFormat="1" ht="12.9" customHeight="1" x14ac:dyDescent="0.25">
      <c r="A2" s="88"/>
      <c r="B2" s="88"/>
      <c r="E2" s="13"/>
      <c r="F2" s="8"/>
      <c r="G2" s="8"/>
    </row>
    <row r="3" spans="1:16" s="10" customFormat="1" ht="12.9" customHeight="1" x14ac:dyDescent="0.25">
      <c r="A3" s="89"/>
      <c r="B3" s="89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409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407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0" t="s">
        <v>139</v>
      </c>
      <c r="B11" s="93" t="s">
        <v>32</v>
      </c>
      <c r="C11" s="96" t="s">
        <v>141</v>
      </c>
      <c r="D11" s="93" t="s">
        <v>142</v>
      </c>
      <c r="E11" s="93" t="s">
        <v>408</v>
      </c>
      <c r="F11" s="93"/>
      <c r="G11" s="101" t="s">
        <v>146</v>
      </c>
    </row>
    <row r="12" spans="1:16" s="17" customFormat="1" ht="13.2" x14ac:dyDescent="0.25">
      <c r="A12" s="91"/>
      <c r="B12" s="94"/>
      <c r="C12" s="97"/>
      <c r="D12" s="94"/>
      <c r="E12" s="99" t="s">
        <v>147</v>
      </c>
      <c r="F12" s="99" t="s">
        <v>148</v>
      </c>
      <c r="G12" s="102"/>
    </row>
    <row r="13" spans="1:16" s="17" customFormat="1" ht="13.8" thickBot="1" x14ac:dyDescent="0.3">
      <c r="A13" s="92"/>
      <c r="B13" s="95"/>
      <c r="C13" s="98"/>
      <c r="D13" s="95"/>
      <c r="E13" s="100"/>
      <c r="F13" s="100"/>
      <c r="G13" s="103"/>
    </row>
    <row r="14" spans="1:16" s="24" customFormat="1" ht="15" customHeight="1" thickBot="1" x14ac:dyDescent="0.3">
      <c r="A14" s="85" t="s">
        <v>292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293</v>
      </c>
    </row>
    <row r="16" spans="1:16" s="26" customFormat="1" ht="26.4" x14ac:dyDescent="0.25">
      <c r="A16" s="70">
        <v>1</v>
      </c>
      <c r="B16" s="72" t="s">
        <v>294</v>
      </c>
      <c r="C16" s="73" t="s">
        <v>295</v>
      </c>
      <c r="D16" s="74" t="s">
        <v>296</v>
      </c>
      <c r="E16" s="75">
        <v>11</v>
      </c>
      <c r="F16" s="74">
        <v>135488.21000000002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0" si="0">E16</f>
        <v>11</v>
      </c>
      <c r="O16" s="25">
        <f t="shared" si="0"/>
        <v>135488.21000000002</v>
      </c>
    </row>
    <row r="17" spans="1:15" s="26" customFormat="1" ht="26.4" x14ac:dyDescent="0.25">
      <c r="A17" s="70">
        <v>2</v>
      </c>
      <c r="B17" s="72" t="s">
        <v>297</v>
      </c>
      <c r="C17" s="73" t="s">
        <v>295</v>
      </c>
      <c r="D17" s="74" t="s">
        <v>298</v>
      </c>
      <c r="E17" s="75">
        <v>41</v>
      </c>
      <c r="F17" s="74">
        <v>64431.090000000004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41</v>
      </c>
      <c r="O17" s="25">
        <f t="shared" si="0"/>
        <v>64431.090000000004</v>
      </c>
    </row>
    <row r="18" spans="1:15" s="26" customFormat="1" ht="26.4" x14ac:dyDescent="0.25">
      <c r="A18" s="70">
        <v>3</v>
      </c>
      <c r="B18" s="72" t="s">
        <v>299</v>
      </c>
      <c r="C18" s="73" t="s">
        <v>300</v>
      </c>
      <c r="D18" s="74" t="s">
        <v>301</v>
      </c>
      <c r="E18" s="75">
        <v>60</v>
      </c>
      <c r="F18" s="74">
        <v>8931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60</v>
      </c>
      <c r="O18" s="25">
        <f t="shared" si="0"/>
        <v>8931</v>
      </c>
    </row>
    <row r="19" spans="1:15" s="26" customFormat="1" ht="13.2" x14ac:dyDescent="0.25">
      <c r="A19" s="70">
        <v>4</v>
      </c>
      <c r="B19" s="72" t="s">
        <v>302</v>
      </c>
      <c r="C19" s="73" t="s">
        <v>295</v>
      </c>
      <c r="D19" s="74">
        <v>24915</v>
      </c>
      <c r="E19" s="75">
        <v>176</v>
      </c>
      <c r="F19" s="74">
        <v>4385040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176</v>
      </c>
      <c r="O19" s="25">
        <f t="shared" si="0"/>
        <v>4385040</v>
      </c>
    </row>
    <row r="20" spans="1:15" s="26" customFormat="1" ht="66" x14ac:dyDescent="0.25">
      <c r="A20" s="70">
        <v>5</v>
      </c>
      <c r="B20" s="72" t="s">
        <v>303</v>
      </c>
      <c r="C20" s="73" t="s">
        <v>300</v>
      </c>
      <c r="D20" s="74" t="s">
        <v>304</v>
      </c>
      <c r="E20" s="75">
        <v>30</v>
      </c>
      <c r="F20" s="74">
        <v>5334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30</v>
      </c>
      <c r="O20" s="25">
        <f t="shared" si="0"/>
        <v>5334</v>
      </c>
    </row>
    <row r="21" spans="1:15" s="17" customFormat="1" ht="13.5" customHeight="1" thickBot="1" x14ac:dyDescent="0.3"/>
    <row r="22" spans="1:15" s="17" customFormat="1" ht="26.25" customHeight="1" x14ac:dyDescent="0.25">
      <c r="A22" s="90" t="s">
        <v>139</v>
      </c>
      <c r="B22" s="93" t="s">
        <v>32</v>
      </c>
      <c r="C22" s="96" t="s">
        <v>141</v>
      </c>
      <c r="D22" s="93" t="s">
        <v>142</v>
      </c>
      <c r="E22" s="93" t="s">
        <v>408</v>
      </c>
      <c r="F22" s="93"/>
      <c r="G22" s="101" t="s">
        <v>146</v>
      </c>
    </row>
    <row r="23" spans="1:15" s="17" customFormat="1" ht="12.75" customHeight="1" x14ac:dyDescent="0.25">
      <c r="A23" s="91"/>
      <c r="B23" s="94"/>
      <c r="C23" s="97"/>
      <c r="D23" s="94"/>
      <c r="E23" s="99" t="s">
        <v>147</v>
      </c>
      <c r="F23" s="99" t="s">
        <v>148</v>
      </c>
      <c r="G23" s="102"/>
    </row>
    <row r="24" spans="1:15" s="17" customFormat="1" ht="13.5" customHeight="1" thickBot="1" x14ac:dyDescent="0.3">
      <c r="A24" s="92"/>
      <c r="B24" s="95"/>
      <c r="C24" s="98"/>
      <c r="D24" s="95"/>
      <c r="E24" s="100"/>
      <c r="F24" s="100"/>
      <c r="G24" s="103"/>
    </row>
    <row r="25" spans="1:15" s="26" customFormat="1" ht="66" x14ac:dyDescent="0.25">
      <c r="A25" s="70">
        <v>6</v>
      </c>
      <c r="B25" s="72" t="s">
        <v>305</v>
      </c>
      <c r="C25" s="73" t="s">
        <v>300</v>
      </c>
      <c r="D25" s="74" t="s">
        <v>304</v>
      </c>
      <c r="E25" s="75">
        <v>85</v>
      </c>
      <c r="F25" s="74">
        <v>15113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ref="N25:O27" si="1">E25</f>
        <v>85</v>
      </c>
      <c r="O25" s="25">
        <f t="shared" si="1"/>
        <v>15113</v>
      </c>
    </row>
    <row r="26" spans="1:15" s="26" customFormat="1" ht="66" x14ac:dyDescent="0.25">
      <c r="A26" s="70">
        <v>7</v>
      </c>
      <c r="B26" s="72" t="s">
        <v>306</v>
      </c>
      <c r="C26" s="73" t="s">
        <v>300</v>
      </c>
      <c r="D26" s="74" t="s">
        <v>304</v>
      </c>
      <c r="E26" s="75">
        <v>250</v>
      </c>
      <c r="F26" s="74">
        <v>44450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250</v>
      </c>
      <c r="O26" s="25">
        <f t="shared" si="1"/>
        <v>44450</v>
      </c>
    </row>
    <row r="27" spans="1:15" s="26" customFormat="1" ht="79.2" x14ac:dyDescent="0.25">
      <c r="A27" s="70">
        <v>8</v>
      </c>
      <c r="B27" s="72" t="s">
        <v>307</v>
      </c>
      <c r="C27" s="73" t="s">
        <v>300</v>
      </c>
      <c r="D27" s="74" t="s">
        <v>304</v>
      </c>
      <c r="E27" s="75">
        <v>325</v>
      </c>
      <c r="F27" s="74">
        <v>57785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325</v>
      </c>
      <c r="O27" s="25">
        <f t="shared" si="1"/>
        <v>57785</v>
      </c>
    </row>
    <row r="28" spans="1:15" s="17" customFormat="1" ht="13.5" customHeight="1" thickBot="1" x14ac:dyDescent="0.3"/>
    <row r="29" spans="1:15" s="17" customFormat="1" ht="26.25" customHeight="1" x14ac:dyDescent="0.25">
      <c r="A29" s="90" t="s">
        <v>139</v>
      </c>
      <c r="B29" s="93" t="s">
        <v>32</v>
      </c>
      <c r="C29" s="96" t="s">
        <v>141</v>
      </c>
      <c r="D29" s="93" t="s">
        <v>142</v>
      </c>
      <c r="E29" s="93" t="s">
        <v>408</v>
      </c>
      <c r="F29" s="93"/>
      <c r="G29" s="101" t="s">
        <v>146</v>
      </c>
    </row>
    <row r="30" spans="1:15" s="17" customFormat="1" ht="12.75" customHeight="1" x14ac:dyDescent="0.25">
      <c r="A30" s="91"/>
      <c r="B30" s="94"/>
      <c r="C30" s="97"/>
      <c r="D30" s="94"/>
      <c r="E30" s="99" t="s">
        <v>147</v>
      </c>
      <c r="F30" s="99" t="s">
        <v>148</v>
      </c>
      <c r="G30" s="102"/>
    </row>
    <row r="31" spans="1:15" s="17" customFormat="1" ht="13.5" customHeight="1" thickBot="1" x14ac:dyDescent="0.3">
      <c r="A31" s="92"/>
      <c r="B31" s="95"/>
      <c r="C31" s="98"/>
      <c r="D31" s="95"/>
      <c r="E31" s="100"/>
      <c r="F31" s="100"/>
      <c r="G31" s="103"/>
    </row>
    <row r="32" spans="1:15" s="26" customFormat="1" ht="79.2" x14ac:dyDescent="0.25">
      <c r="A32" s="70">
        <v>9</v>
      </c>
      <c r="B32" s="72" t="s">
        <v>308</v>
      </c>
      <c r="C32" s="73" t="s">
        <v>300</v>
      </c>
      <c r="D32" s="74" t="s">
        <v>304</v>
      </c>
      <c r="E32" s="75">
        <v>235</v>
      </c>
      <c r="F32" s="74">
        <v>41783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4" si="2">E32</f>
        <v>235</v>
      </c>
      <c r="O32" s="25">
        <f t="shared" si="2"/>
        <v>41783</v>
      </c>
    </row>
    <row r="33" spans="1:15" s="26" customFormat="1" ht="79.2" x14ac:dyDescent="0.25">
      <c r="A33" s="70">
        <v>10</v>
      </c>
      <c r="B33" s="72" t="s">
        <v>309</v>
      </c>
      <c r="C33" s="73" t="s">
        <v>300</v>
      </c>
      <c r="D33" s="74" t="s">
        <v>304</v>
      </c>
      <c r="E33" s="75">
        <v>475</v>
      </c>
      <c r="F33" s="74">
        <v>84455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475</v>
      </c>
      <c r="O33" s="25">
        <f t="shared" si="2"/>
        <v>84455</v>
      </c>
    </row>
    <row r="34" spans="1:15" s="26" customFormat="1" ht="66" x14ac:dyDescent="0.25">
      <c r="A34" s="70">
        <v>11</v>
      </c>
      <c r="B34" s="72" t="s">
        <v>310</v>
      </c>
      <c r="C34" s="73" t="s">
        <v>300</v>
      </c>
      <c r="D34" s="74" t="s">
        <v>304</v>
      </c>
      <c r="E34" s="75">
        <v>15</v>
      </c>
      <c r="F34" s="74">
        <v>2667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15</v>
      </c>
      <c r="O34" s="25">
        <f t="shared" si="2"/>
        <v>2667</v>
      </c>
    </row>
    <row r="35" spans="1:15" s="17" customFormat="1" ht="13.5" customHeight="1" thickBot="1" x14ac:dyDescent="0.3"/>
    <row r="36" spans="1:15" s="17" customFormat="1" ht="26.25" customHeight="1" x14ac:dyDescent="0.25">
      <c r="A36" s="90" t="s">
        <v>139</v>
      </c>
      <c r="B36" s="93" t="s">
        <v>32</v>
      </c>
      <c r="C36" s="96" t="s">
        <v>141</v>
      </c>
      <c r="D36" s="93" t="s">
        <v>142</v>
      </c>
      <c r="E36" s="93" t="s">
        <v>408</v>
      </c>
      <c r="F36" s="93"/>
      <c r="G36" s="101" t="s">
        <v>146</v>
      </c>
    </row>
    <row r="37" spans="1:15" s="17" customFormat="1" ht="12.75" customHeight="1" x14ac:dyDescent="0.25">
      <c r="A37" s="91"/>
      <c r="B37" s="94"/>
      <c r="C37" s="97"/>
      <c r="D37" s="94"/>
      <c r="E37" s="99" t="s">
        <v>147</v>
      </c>
      <c r="F37" s="99" t="s">
        <v>148</v>
      </c>
      <c r="G37" s="102"/>
    </row>
    <row r="38" spans="1:15" s="17" customFormat="1" ht="13.5" customHeight="1" thickBot="1" x14ac:dyDescent="0.3">
      <c r="A38" s="92"/>
      <c r="B38" s="95"/>
      <c r="C38" s="98"/>
      <c r="D38" s="95"/>
      <c r="E38" s="100"/>
      <c r="F38" s="100"/>
      <c r="G38" s="103"/>
    </row>
    <row r="39" spans="1:15" s="26" customFormat="1" ht="66" x14ac:dyDescent="0.25">
      <c r="A39" s="70">
        <v>12</v>
      </c>
      <c r="B39" s="72" t="s">
        <v>311</v>
      </c>
      <c r="C39" s="73" t="s">
        <v>300</v>
      </c>
      <c r="D39" s="74" t="s">
        <v>304</v>
      </c>
      <c r="E39" s="75">
        <v>210</v>
      </c>
      <c r="F39" s="74">
        <v>37338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ref="N39:O41" si="3">E39</f>
        <v>210</v>
      </c>
      <c r="O39" s="25">
        <f t="shared" si="3"/>
        <v>37338</v>
      </c>
    </row>
    <row r="40" spans="1:15" s="26" customFormat="1" ht="66" x14ac:dyDescent="0.25">
      <c r="A40" s="70">
        <v>13</v>
      </c>
      <c r="B40" s="72" t="s">
        <v>312</v>
      </c>
      <c r="C40" s="73" t="s">
        <v>300</v>
      </c>
      <c r="D40" s="74" t="s">
        <v>304</v>
      </c>
      <c r="E40" s="75">
        <v>115</v>
      </c>
      <c r="F40" s="74">
        <v>20447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115</v>
      </c>
      <c r="O40" s="25">
        <f t="shared" si="3"/>
        <v>20447</v>
      </c>
    </row>
    <row r="41" spans="1:15" s="26" customFormat="1" ht="66" x14ac:dyDescent="0.25">
      <c r="A41" s="70">
        <v>14</v>
      </c>
      <c r="B41" s="72" t="s">
        <v>313</v>
      </c>
      <c r="C41" s="73" t="s">
        <v>300</v>
      </c>
      <c r="D41" s="74" t="s">
        <v>304</v>
      </c>
      <c r="E41" s="75">
        <v>115</v>
      </c>
      <c r="F41" s="74">
        <v>20447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115</v>
      </c>
      <c r="O41" s="25">
        <f t="shared" si="3"/>
        <v>20447</v>
      </c>
    </row>
    <row r="42" spans="1:15" s="17" customFormat="1" ht="13.5" customHeight="1" thickBot="1" x14ac:dyDescent="0.3"/>
    <row r="43" spans="1:15" s="17" customFormat="1" ht="26.25" customHeight="1" x14ac:dyDescent="0.25">
      <c r="A43" s="90" t="s">
        <v>139</v>
      </c>
      <c r="B43" s="93" t="s">
        <v>32</v>
      </c>
      <c r="C43" s="96" t="s">
        <v>141</v>
      </c>
      <c r="D43" s="93" t="s">
        <v>142</v>
      </c>
      <c r="E43" s="93" t="s">
        <v>408</v>
      </c>
      <c r="F43" s="93"/>
      <c r="G43" s="101" t="s">
        <v>146</v>
      </c>
    </row>
    <row r="44" spans="1:15" s="17" customFormat="1" ht="12.75" customHeight="1" x14ac:dyDescent="0.25">
      <c r="A44" s="91"/>
      <c r="B44" s="94"/>
      <c r="C44" s="97"/>
      <c r="D44" s="94"/>
      <c r="E44" s="99" t="s">
        <v>147</v>
      </c>
      <c r="F44" s="99" t="s">
        <v>148</v>
      </c>
      <c r="G44" s="102"/>
    </row>
    <row r="45" spans="1:15" s="17" customFormat="1" ht="13.5" customHeight="1" thickBot="1" x14ac:dyDescent="0.3">
      <c r="A45" s="92"/>
      <c r="B45" s="95"/>
      <c r="C45" s="98"/>
      <c r="D45" s="95"/>
      <c r="E45" s="100"/>
      <c r="F45" s="100"/>
      <c r="G45" s="103"/>
    </row>
    <row r="46" spans="1:15" s="26" customFormat="1" ht="66" x14ac:dyDescent="0.25">
      <c r="A46" s="70">
        <v>15</v>
      </c>
      <c r="B46" s="72" t="s">
        <v>314</v>
      </c>
      <c r="C46" s="73" t="s">
        <v>300</v>
      </c>
      <c r="D46" s="74" t="s">
        <v>304</v>
      </c>
      <c r="E46" s="75">
        <v>215</v>
      </c>
      <c r="F46" s="74">
        <v>38227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2" si="4">E46</f>
        <v>215</v>
      </c>
      <c r="O46" s="25">
        <f t="shared" si="4"/>
        <v>38227</v>
      </c>
    </row>
    <row r="47" spans="1:15" s="26" customFormat="1" ht="66" x14ac:dyDescent="0.25">
      <c r="A47" s="70">
        <v>16</v>
      </c>
      <c r="B47" s="72" t="s">
        <v>315</v>
      </c>
      <c r="C47" s="73" t="s">
        <v>300</v>
      </c>
      <c r="D47" s="74" t="s">
        <v>304</v>
      </c>
      <c r="E47" s="75">
        <v>425</v>
      </c>
      <c r="F47" s="74">
        <v>75565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425</v>
      </c>
      <c r="O47" s="25">
        <f t="shared" si="4"/>
        <v>75565</v>
      </c>
    </row>
    <row r="48" spans="1:15" s="26" customFormat="1" ht="26.4" x14ac:dyDescent="0.25">
      <c r="A48" s="70">
        <v>17</v>
      </c>
      <c r="B48" s="72" t="s">
        <v>316</v>
      </c>
      <c r="C48" s="73" t="s">
        <v>317</v>
      </c>
      <c r="D48" s="74" t="s">
        <v>318</v>
      </c>
      <c r="E48" s="75">
        <v>100</v>
      </c>
      <c r="F48" s="74">
        <v>1570.5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100</v>
      </c>
      <c r="O48" s="25">
        <f t="shared" si="4"/>
        <v>1570.5</v>
      </c>
    </row>
    <row r="49" spans="1:15" s="26" customFormat="1" ht="26.4" x14ac:dyDescent="0.25">
      <c r="A49" s="70">
        <v>18</v>
      </c>
      <c r="B49" s="72" t="s">
        <v>319</v>
      </c>
      <c r="C49" s="73" t="s">
        <v>317</v>
      </c>
      <c r="D49" s="74" t="s">
        <v>320</v>
      </c>
      <c r="E49" s="75">
        <v>250</v>
      </c>
      <c r="F49" s="74">
        <v>1297.2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250</v>
      </c>
      <c r="O49" s="25">
        <f t="shared" si="4"/>
        <v>1297.2</v>
      </c>
    </row>
    <row r="50" spans="1:15" s="26" customFormat="1" ht="26.4" x14ac:dyDescent="0.25">
      <c r="A50" s="70">
        <v>19</v>
      </c>
      <c r="B50" s="72" t="s">
        <v>321</v>
      </c>
      <c r="C50" s="73" t="s">
        <v>317</v>
      </c>
      <c r="D50" s="74" t="s">
        <v>322</v>
      </c>
      <c r="E50" s="75">
        <v>210</v>
      </c>
      <c r="F50" s="74">
        <v>1143.6300000000001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210</v>
      </c>
      <c r="O50" s="25">
        <f t="shared" si="4"/>
        <v>1143.6300000000001</v>
      </c>
    </row>
    <row r="51" spans="1:15" s="26" customFormat="1" ht="26.4" x14ac:dyDescent="0.25">
      <c r="A51" s="70">
        <v>20</v>
      </c>
      <c r="B51" s="72" t="s">
        <v>323</v>
      </c>
      <c r="C51" s="73" t="s">
        <v>317</v>
      </c>
      <c r="D51" s="74" t="s">
        <v>324</v>
      </c>
      <c r="E51" s="75">
        <v>200</v>
      </c>
      <c r="F51" s="74">
        <v>1642.4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200</v>
      </c>
      <c r="O51" s="25">
        <f t="shared" si="4"/>
        <v>1642.4</v>
      </c>
    </row>
    <row r="52" spans="1:15" s="26" customFormat="1" ht="52.8" x14ac:dyDescent="0.25">
      <c r="A52" s="70">
        <v>21</v>
      </c>
      <c r="B52" s="72" t="s">
        <v>325</v>
      </c>
      <c r="C52" s="73" t="s">
        <v>317</v>
      </c>
      <c r="D52" s="74" t="s">
        <v>326</v>
      </c>
      <c r="E52" s="75">
        <v>1150</v>
      </c>
      <c r="F52" s="74">
        <v>19048.850000000002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1150</v>
      </c>
      <c r="O52" s="25">
        <f t="shared" si="4"/>
        <v>19048.850000000002</v>
      </c>
    </row>
    <row r="53" spans="1:15" s="17" customFormat="1" ht="13.5" customHeight="1" thickBot="1" x14ac:dyDescent="0.3"/>
    <row r="54" spans="1:15" s="17" customFormat="1" ht="26.25" customHeight="1" x14ac:dyDescent="0.25">
      <c r="A54" s="90" t="s">
        <v>139</v>
      </c>
      <c r="B54" s="93" t="s">
        <v>32</v>
      </c>
      <c r="C54" s="96" t="s">
        <v>141</v>
      </c>
      <c r="D54" s="93" t="s">
        <v>142</v>
      </c>
      <c r="E54" s="93" t="s">
        <v>408</v>
      </c>
      <c r="F54" s="93"/>
      <c r="G54" s="101" t="s">
        <v>146</v>
      </c>
    </row>
    <row r="55" spans="1:15" s="17" customFormat="1" ht="12.75" customHeight="1" x14ac:dyDescent="0.25">
      <c r="A55" s="91"/>
      <c r="B55" s="94"/>
      <c r="C55" s="97"/>
      <c r="D55" s="94"/>
      <c r="E55" s="99" t="s">
        <v>147</v>
      </c>
      <c r="F55" s="99" t="s">
        <v>148</v>
      </c>
      <c r="G55" s="102"/>
    </row>
    <row r="56" spans="1:15" s="17" customFormat="1" ht="13.5" customHeight="1" thickBot="1" x14ac:dyDescent="0.3">
      <c r="A56" s="92"/>
      <c r="B56" s="95"/>
      <c r="C56" s="98"/>
      <c r="D56" s="95"/>
      <c r="E56" s="100"/>
      <c r="F56" s="100"/>
      <c r="G56" s="103"/>
    </row>
    <row r="57" spans="1:15" s="26" customFormat="1" ht="52.8" x14ac:dyDescent="0.25">
      <c r="A57" s="70">
        <v>22</v>
      </c>
      <c r="B57" s="72" t="s">
        <v>327</v>
      </c>
      <c r="C57" s="73" t="s">
        <v>317</v>
      </c>
      <c r="D57" s="74" t="s">
        <v>328</v>
      </c>
      <c r="E57" s="75">
        <v>8650</v>
      </c>
      <c r="F57" s="74">
        <v>49683.87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ref="N57:O63" si="5">E57</f>
        <v>8650</v>
      </c>
      <c r="O57" s="25">
        <f t="shared" si="5"/>
        <v>49683.87</v>
      </c>
    </row>
    <row r="58" spans="1:15" s="26" customFormat="1" ht="52.8" x14ac:dyDescent="0.25">
      <c r="A58" s="70">
        <v>23</v>
      </c>
      <c r="B58" s="72" t="s">
        <v>329</v>
      </c>
      <c r="C58" s="73" t="s">
        <v>317</v>
      </c>
      <c r="D58" s="74" t="s">
        <v>330</v>
      </c>
      <c r="E58" s="75">
        <v>8800</v>
      </c>
      <c r="F58" s="74">
        <v>79993.760000000009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8800</v>
      </c>
      <c r="O58" s="25">
        <f t="shared" si="5"/>
        <v>79993.760000000009</v>
      </c>
    </row>
    <row r="59" spans="1:15" s="26" customFormat="1" ht="26.4" x14ac:dyDescent="0.25">
      <c r="A59" s="70">
        <v>24</v>
      </c>
      <c r="B59" s="72" t="s">
        <v>331</v>
      </c>
      <c r="C59" s="73" t="s">
        <v>300</v>
      </c>
      <c r="D59" s="74" t="s">
        <v>332</v>
      </c>
      <c r="E59" s="75">
        <v>3</v>
      </c>
      <c r="F59" s="74">
        <v>1378.38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3</v>
      </c>
      <c r="O59" s="25">
        <f t="shared" si="5"/>
        <v>1378.38</v>
      </c>
    </row>
    <row r="60" spans="1:15" s="26" customFormat="1" ht="39.6" x14ac:dyDescent="0.25">
      <c r="A60" s="70">
        <v>25</v>
      </c>
      <c r="B60" s="72" t="s">
        <v>333</v>
      </c>
      <c r="C60" s="73" t="s">
        <v>300</v>
      </c>
      <c r="D60" s="74" t="s">
        <v>332</v>
      </c>
      <c r="E60" s="75">
        <v>1</v>
      </c>
      <c r="F60" s="74">
        <v>459.46000000000004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</v>
      </c>
      <c r="O60" s="25">
        <f t="shared" si="5"/>
        <v>459.46000000000004</v>
      </c>
    </row>
    <row r="61" spans="1:15" s="26" customFormat="1" ht="92.4" x14ac:dyDescent="0.25">
      <c r="A61" s="70">
        <v>26</v>
      </c>
      <c r="B61" s="72" t="s">
        <v>334</v>
      </c>
      <c r="C61" s="73" t="s">
        <v>300</v>
      </c>
      <c r="D61" s="74" t="s">
        <v>335</v>
      </c>
      <c r="E61" s="75">
        <v>1</v>
      </c>
      <c r="F61" s="74">
        <v>2032.0200000000002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</v>
      </c>
      <c r="O61" s="25">
        <f t="shared" si="5"/>
        <v>2032.0200000000002</v>
      </c>
    </row>
    <row r="62" spans="1:15" s="26" customFormat="1" ht="26.4" x14ac:dyDescent="0.25">
      <c r="A62" s="70">
        <v>27</v>
      </c>
      <c r="B62" s="72" t="s">
        <v>336</v>
      </c>
      <c r="C62" s="73" t="s">
        <v>337</v>
      </c>
      <c r="D62" s="74" t="s">
        <v>338</v>
      </c>
      <c r="E62" s="75">
        <v>160</v>
      </c>
      <c r="F62" s="74">
        <v>24670.400000000001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160</v>
      </c>
      <c r="O62" s="25">
        <f t="shared" si="5"/>
        <v>24670.400000000001</v>
      </c>
    </row>
    <row r="63" spans="1:15" s="26" customFormat="1" ht="39.6" x14ac:dyDescent="0.25">
      <c r="A63" s="70">
        <v>28</v>
      </c>
      <c r="B63" s="72" t="s">
        <v>339</v>
      </c>
      <c r="C63" s="73" t="s">
        <v>300</v>
      </c>
      <c r="D63" s="74" t="s">
        <v>340</v>
      </c>
      <c r="E63" s="75">
        <v>543</v>
      </c>
      <c r="F63" s="74">
        <v>6282.51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543</v>
      </c>
      <c r="O63" s="25">
        <f t="shared" si="5"/>
        <v>6282.51</v>
      </c>
    </row>
    <row r="64" spans="1:15" s="17" customFormat="1" ht="13.5" customHeight="1" thickBot="1" x14ac:dyDescent="0.3"/>
    <row r="65" spans="1:15" s="17" customFormat="1" ht="26.25" customHeight="1" x14ac:dyDescent="0.25">
      <c r="A65" s="90" t="s">
        <v>139</v>
      </c>
      <c r="B65" s="93" t="s">
        <v>32</v>
      </c>
      <c r="C65" s="96" t="s">
        <v>141</v>
      </c>
      <c r="D65" s="93" t="s">
        <v>142</v>
      </c>
      <c r="E65" s="93" t="s">
        <v>408</v>
      </c>
      <c r="F65" s="93"/>
      <c r="G65" s="101" t="s">
        <v>146</v>
      </c>
    </row>
    <row r="66" spans="1:15" s="17" customFormat="1" ht="12.75" customHeight="1" x14ac:dyDescent="0.25">
      <c r="A66" s="91"/>
      <c r="B66" s="94"/>
      <c r="C66" s="97"/>
      <c r="D66" s="94"/>
      <c r="E66" s="99" t="s">
        <v>147</v>
      </c>
      <c r="F66" s="99" t="s">
        <v>148</v>
      </c>
      <c r="G66" s="102"/>
    </row>
    <row r="67" spans="1:15" s="17" customFormat="1" ht="13.5" customHeight="1" thickBot="1" x14ac:dyDescent="0.3">
      <c r="A67" s="92"/>
      <c r="B67" s="95"/>
      <c r="C67" s="98"/>
      <c r="D67" s="95"/>
      <c r="E67" s="100"/>
      <c r="F67" s="100"/>
      <c r="G67" s="103"/>
    </row>
    <row r="68" spans="1:15" s="26" customFormat="1" ht="39.6" x14ac:dyDescent="0.25">
      <c r="A68" s="70">
        <v>29</v>
      </c>
      <c r="B68" s="72" t="s">
        <v>341</v>
      </c>
      <c r="C68" s="73" t="s">
        <v>300</v>
      </c>
      <c r="D68" s="74" t="s">
        <v>340</v>
      </c>
      <c r="E68" s="75">
        <v>543</v>
      </c>
      <c r="F68" s="74">
        <v>6282.51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ref="N68:N76" si="6">E68</f>
        <v>543</v>
      </c>
      <c r="O68" s="25">
        <f t="shared" ref="O68:O76" si="7">F68</f>
        <v>6282.51</v>
      </c>
    </row>
    <row r="69" spans="1:15" s="26" customFormat="1" ht="39.6" x14ac:dyDescent="0.25">
      <c r="A69" s="70">
        <v>30</v>
      </c>
      <c r="B69" s="72" t="s">
        <v>342</v>
      </c>
      <c r="C69" s="73" t="s">
        <v>300</v>
      </c>
      <c r="D69" s="74" t="s">
        <v>340</v>
      </c>
      <c r="E69" s="75">
        <v>544</v>
      </c>
      <c r="F69" s="74">
        <v>6294.08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544</v>
      </c>
      <c r="O69" s="25">
        <f t="shared" si="7"/>
        <v>6294.08</v>
      </c>
    </row>
    <row r="70" spans="1:15" s="26" customFormat="1" ht="39.6" x14ac:dyDescent="0.25">
      <c r="A70" s="70">
        <v>31</v>
      </c>
      <c r="B70" s="72" t="s">
        <v>343</v>
      </c>
      <c r="C70" s="73" t="s">
        <v>300</v>
      </c>
      <c r="D70" s="74" t="s">
        <v>340</v>
      </c>
      <c r="E70" s="75">
        <v>795</v>
      </c>
      <c r="F70" s="74">
        <v>9198.15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795</v>
      </c>
      <c r="O70" s="25">
        <f t="shared" si="7"/>
        <v>9198.15</v>
      </c>
    </row>
    <row r="71" spans="1:15" s="26" customFormat="1" ht="52.8" x14ac:dyDescent="0.25">
      <c r="A71" s="70">
        <v>32</v>
      </c>
      <c r="B71" s="72" t="s">
        <v>344</v>
      </c>
      <c r="C71" s="73" t="s">
        <v>300</v>
      </c>
      <c r="D71" s="74" t="s">
        <v>340</v>
      </c>
      <c r="E71" s="75">
        <v>574</v>
      </c>
      <c r="F71" s="74">
        <v>6641.18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574</v>
      </c>
      <c r="O71" s="25">
        <f t="shared" si="7"/>
        <v>6641.18</v>
      </c>
    </row>
    <row r="72" spans="1:15" s="26" customFormat="1" ht="52.8" x14ac:dyDescent="0.25">
      <c r="A72" s="70">
        <v>33</v>
      </c>
      <c r="B72" s="72" t="s">
        <v>345</v>
      </c>
      <c r="C72" s="73" t="s">
        <v>300</v>
      </c>
      <c r="D72" s="74" t="s">
        <v>346</v>
      </c>
      <c r="E72" s="75">
        <v>6</v>
      </c>
      <c r="F72" s="74">
        <v>5239.2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6</v>
      </c>
      <c r="O72" s="25">
        <f t="shared" si="7"/>
        <v>5239.2</v>
      </c>
    </row>
    <row r="73" spans="1:15" s="26" customFormat="1" ht="26.4" x14ac:dyDescent="0.25">
      <c r="A73" s="70">
        <v>34</v>
      </c>
      <c r="B73" s="72" t="s">
        <v>347</v>
      </c>
      <c r="C73" s="73" t="s">
        <v>300</v>
      </c>
      <c r="D73" s="74" t="s">
        <v>348</v>
      </c>
      <c r="E73" s="75">
        <v>125</v>
      </c>
      <c r="F73" s="74">
        <v>9391.25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125</v>
      </c>
      <c r="O73" s="25">
        <f t="shared" si="7"/>
        <v>9391.25</v>
      </c>
    </row>
    <row r="74" spans="1:15" s="26" customFormat="1" ht="39.6" x14ac:dyDescent="0.25">
      <c r="A74" s="70">
        <v>35</v>
      </c>
      <c r="B74" s="72" t="s">
        <v>349</v>
      </c>
      <c r="C74" s="73" t="s">
        <v>337</v>
      </c>
      <c r="D74" s="74" t="s">
        <v>350</v>
      </c>
      <c r="E74" s="75">
        <v>30</v>
      </c>
      <c r="F74" s="74">
        <v>34780.200000000004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30</v>
      </c>
      <c r="O74" s="25">
        <f t="shared" si="7"/>
        <v>34780.200000000004</v>
      </c>
    </row>
    <row r="75" spans="1:15" s="26" customFormat="1" ht="39.6" x14ac:dyDescent="0.25">
      <c r="A75" s="70">
        <v>36</v>
      </c>
      <c r="B75" s="72" t="s">
        <v>351</v>
      </c>
      <c r="C75" s="73" t="s">
        <v>337</v>
      </c>
      <c r="D75" s="74" t="s">
        <v>352</v>
      </c>
      <c r="E75" s="75">
        <v>18</v>
      </c>
      <c r="F75" s="74">
        <v>21901.68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18</v>
      </c>
      <c r="O75" s="25">
        <f t="shared" si="7"/>
        <v>21901.68</v>
      </c>
    </row>
    <row r="76" spans="1:15" s="26" customFormat="1" ht="39.6" x14ac:dyDescent="0.25">
      <c r="A76" s="70">
        <v>37</v>
      </c>
      <c r="B76" s="72" t="s">
        <v>353</v>
      </c>
      <c r="C76" s="73" t="s">
        <v>317</v>
      </c>
      <c r="D76" s="74" t="s">
        <v>354</v>
      </c>
      <c r="E76" s="75">
        <v>8700</v>
      </c>
      <c r="F76" s="74">
        <v>30160.29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8700</v>
      </c>
      <c r="O76" s="25">
        <f t="shared" si="7"/>
        <v>30160.29</v>
      </c>
    </row>
    <row r="77" spans="1:15" s="17" customFormat="1" ht="13.5" customHeight="1" thickBot="1" x14ac:dyDescent="0.3"/>
    <row r="78" spans="1:15" s="17" customFormat="1" ht="26.25" customHeight="1" x14ac:dyDescent="0.25">
      <c r="A78" s="90" t="s">
        <v>139</v>
      </c>
      <c r="B78" s="93" t="s">
        <v>32</v>
      </c>
      <c r="C78" s="96" t="s">
        <v>141</v>
      </c>
      <c r="D78" s="93" t="s">
        <v>142</v>
      </c>
      <c r="E78" s="93" t="s">
        <v>408</v>
      </c>
      <c r="F78" s="93"/>
      <c r="G78" s="101" t="s">
        <v>146</v>
      </c>
    </row>
    <row r="79" spans="1:15" s="17" customFormat="1" ht="12.75" customHeight="1" x14ac:dyDescent="0.25">
      <c r="A79" s="91"/>
      <c r="B79" s="94"/>
      <c r="C79" s="97"/>
      <c r="D79" s="94"/>
      <c r="E79" s="99" t="s">
        <v>147</v>
      </c>
      <c r="F79" s="99" t="s">
        <v>148</v>
      </c>
      <c r="G79" s="102"/>
    </row>
    <row r="80" spans="1:15" s="17" customFormat="1" ht="13.5" customHeight="1" thickBot="1" x14ac:dyDescent="0.3">
      <c r="A80" s="92"/>
      <c r="B80" s="95"/>
      <c r="C80" s="98"/>
      <c r="D80" s="95"/>
      <c r="E80" s="100"/>
      <c r="F80" s="100"/>
      <c r="G80" s="103"/>
    </row>
    <row r="81" spans="1:16" s="26" customFormat="1" ht="39.6" x14ac:dyDescent="0.25">
      <c r="A81" s="70">
        <v>38</v>
      </c>
      <c r="B81" s="72" t="s">
        <v>355</v>
      </c>
      <c r="C81" s="73" t="s">
        <v>317</v>
      </c>
      <c r="D81" s="74" t="s">
        <v>356</v>
      </c>
      <c r="E81" s="75">
        <v>541</v>
      </c>
      <c r="F81" s="74">
        <v>1615.6200000000001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N92" si="8">E81</f>
        <v>541</v>
      </c>
      <c r="O81" s="25">
        <f t="shared" ref="O81:O92" si="9">F81</f>
        <v>1615.6200000000001</v>
      </c>
    </row>
    <row r="82" spans="1:16" s="26" customFormat="1" ht="52.8" x14ac:dyDescent="0.25">
      <c r="A82" s="70">
        <v>39</v>
      </c>
      <c r="B82" s="72" t="s">
        <v>357</v>
      </c>
      <c r="C82" s="73" t="s">
        <v>358</v>
      </c>
      <c r="D82" s="74" t="s">
        <v>359</v>
      </c>
      <c r="E82" s="75">
        <v>1</v>
      </c>
      <c r="F82" s="74">
        <v>411408.26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1</v>
      </c>
      <c r="O82" s="25">
        <f t="shared" si="9"/>
        <v>411408.26</v>
      </c>
    </row>
    <row r="83" spans="1:16" s="26" customFormat="1" ht="13.2" x14ac:dyDescent="0.25">
      <c r="A83" s="70">
        <v>40</v>
      </c>
      <c r="B83" s="72" t="s">
        <v>360</v>
      </c>
      <c r="C83" s="73" t="s">
        <v>300</v>
      </c>
      <c r="D83" s="74" t="s">
        <v>361</v>
      </c>
      <c r="E83" s="75">
        <v>20</v>
      </c>
      <c r="F83" s="74">
        <v>258.40000000000003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20</v>
      </c>
      <c r="O83" s="25">
        <f t="shared" si="9"/>
        <v>258.40000000000003</v>
      </c>
    </row>
    <row r="84" spans="1:16" s="26" customFormat="1" ht="26.4" x14ac:dyDescent="0.25">
      <c r="A84" s="70">
        <v>41</v>
      </c>
      <c r="B84" s="72" t="s">
        <v>362</v>
      </c>
      <c r="C84" s="73" t="s">
        <v>295</v>
      </c>
      <c r="D84" s="74" t="s">
        <v>363</v>
      </c>
      <c r="E84" s="75">
        <v>3</v>
      </c>
      <c r="F84" s="74">
        <v>3681.9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3</v>
      </c>
      <c r="O84" s="25">
        <f t="shared" si="9"/>
        <v>3681.9</v>
      </c>
    </row>
    <row r="85" spans="1:16" s="26" customFormat="1" ht="26.4" x14ac:dyDescent="0.25">
      <c r="A85" s="70">
        <v>42</v>
      </c>
      <c r="B85" s="72" t="s">
        <v>364</v>
      </c>
      <c r="C85" s="73" t="s">
        <v>317</v>
      </c>
      <c r="D85" s="74" t="s">
        <v>365</v>
      </c>
      <c r="E85" s="75">
        <v>5931</v>
      </c>
      <c r="F85" s="74">
        <v>76017.63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5931</v>
      </c>
      <c r="O85" s="25">
        <f t="shared" si="9"/>
        <v>76017.63</v>
      </c>
    </row>
    <row r="86" spans="1:16" s="26" customFormat="1" ht="26.4" x14ac:dyDescent="0.25">
      <c r="A86" s="70">
        <v>43</v>
      </c>
      <c r="B86" s="72" t="s">
        <v>366</v>
      </c>
      <c r="C86" s="73" t="s">
        <v>317</v>
      </c>
      <c r="D86" s="74" t="s">
        <v>367</v>
      </c>
      <c r="E86" s="75">
        <v>2413</v>
      </c>
      <c r="F86" s="74">
        <v>137456.14000000001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2413</v>
      </c>
      <c r="O86" s="25">
        <f t="shared" si="9"/>
        <v>137456.14000000001</v>
      </c>
    </row>
    <row r="87" spans="1:16" s="26" customFormat="1" ht="26.4" x14ac:dyDescent="0.25">
      <c r="A87" s="70">
        <v>44</v>
      </c>
      <c r="B87" s="72" t="s">
        <v>368</v>
      </c>
      <c r="C87" s="73" t="s">
        <v>317</v>
      </c>
      <c r="D87" s="74" t="s">
        <v>369</v>
      </c>
      <c r="E87" s="75">
        <v>120</v>
      </c>
      <c r="F87" s="74">
        <v>716.44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120</v>
      </c>
      <c r="O87" s="25">
        <f t="shared" si="9"/>
        <v>716.44</v>
      </c>
    </row>
    <row r="88" spans="1:16" s="26" customFormat="1" ht="26.4" x14ac:dyDescent="0.25">
      <c r="A88" s="70">
        <v>45</v>
      </c>
      <c r="B88" s="72" t="s">
        <v>370</v>
      </c>
      <c r="C88" s="73" t="s">
        <v>317</v>
      </c>
      <c r="D88" s="74" t="s">
        <v>371</v>
      </c>
      <c r="E88" s="75">
        <v>236</v>
      </c>
      <c r="F88" s="74">
        <v>1478.8200000000002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236</v>
      </c>
      <c r="O88" s="25">
        <f t="shared" si="9"/>
        <v>1478.8200000000002</v>
      </c>
    </row>
    <row r="89" spans="1:16" s="26" customFormat="1" ht="26.4" x14ac:dyDescent="0.25">
      <c r="A89" s="70">
        <v>46</v>
      </c>
      <c r="B89" s="72" t="s">
        <v>372</v>
      </c>
      <c r="C89" s="73" t="s">
        <v>317</v>
      </c>
      <c r="D89" s="74" t="s">
        <v>373</v>
      </c>
      <c r="E89" s="75">
        <v>1380</v>
      </c>
      <c r="F89" s="74">
        <v>16852.79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1380</v>
      </c>
      <c r="O89" s="25">
        <f t="shared" si="9"/>
        <v>16852.79</v>
      </c>
    </row>
    <row r="90" spans="1:16" s="26" customFormat="1" ht="26.4" x14ac:dyDescent="0.25">
      <c r="A90" s="70">
        <v>47</v>
      </c>
      <c r="B90" s="72" t="s">
        <v>374</v>
      </c>
      <c r="C90" s="73" t="s">
        <v>317</v>
      </c>
      <c r="D90" s="74" t="s">
        <v>375</v>
      </c>
      <c r="E90" s="75">
        <v>600</v>
      </c>
      <c r="F90" s="74">
        <v>32565.800000000003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600</v>
      </c>
      <c r="O90" s="25">
        <f t="shared" si="9"/>
        <v>32565.800000000003</v>
      </c>
    </row>
    <row r="91" spans="1:16" s="26" customFormat="1" ht="39.6" x14ac:dyDescent="0.25">
      <c r="A91" s="70">
        <v>48</v>
      </c>
      <c r="B91" s="72" t="s">
        <v>376</v>
      </c>
      <c r="C91" s="73" t="s">
        <v>295</v>
      </c>
      <c r="D91" s="74" t="s">
        <v>377</v>
      </c>
      <c r="E91" s="75"/>
      <c r="F91" s="74"/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0</v>
      </c>
      <c r="O91" s="25">
        <f t="shared" si="9"/>
        <v>0</v>
      </c>
    </row>
    <row r="92" spans="1:16" s="26" customFormat="1" ht="53.4" thickBot="1" x14ac:dyDescent="0.3">
      <c r="A92" s="70">
        <v>49</v>
      </c>
      <c r="B92" s="72" t="s">
        <v>378</v>
      </c>
      <c r="C92" s="73" t="s">
        <v>379</v>
      </c>
      <c r="D92" s="74" t="s">
        <v>380</v>
      </c>
      <c r="E92" s="75"/>
      <c r="F92" s="74"/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8"/>
        <v>0</v>
      </c>
      <c r="O92" s="25">
        <f t="shared" si="9"/>
        <v>0</v>
      </c>
    </row>
    <row r="93" spans="1:16" s="17" customFormat="1" ht="13.8" thickBot="1" x14ac:dyDescent="0.3">
      <c r="A93" s="27"/>
      <c r="B93" s="29"/>
      <c r="C93" s="29"/>
      <c r="D93" s="30"/>
      <c r="E93" s="31">
        <f>SUM(Лист1!N11:N92)</f>
        <v>45431</v>
      </c>
      <c r="F93" s="32">
        <f>SUM(Лист1!O11:O92)</f>
        <v>6038644.6200000001</v>
      </c>
      <c r="G93" s="33"/>
    </row>
    <row r="94" spans="1:16" s="24" customFormat="1" ht="15" customHeight="1" thickBot="1" x14ac:dyDescent="0.3">
      <c r="A94" s="85" t="s">
        <v>381</v>
      </c>
      <c r="B94" s="21"/>
      <c r="C94" s="21"/>
      <c r="D94" s="21"/>
      <c r="E94" s="22"/>
      <c r="F94" s="21"/>
      <c r="G94" s="23"/>
    </row>
    <row r="95" spans="1:16" s="24" customFormat="1" ht="15" hidden="1" customHeight="1" thickBot="1" x14ac:dyDescent="0.3">
      <c r="A95" s="79"/>
      <c r="B95" s="80"/>
      <c r="C95" s="80"/>
      <c r="D95" s="80"/>
      <c r="E95" s="81"/>
      <c r="F95" s="80"/>
      <c r="G95" s="82"/>
      <c r="P95" s="24" t="s">
        <v>293</v>
      </c>
    </row>
    <row r="96" spans="1:16" s="17" customFormat="1" ht="13.5" customHeight="1" thickBot="1" x14ac:dyDescent="0.3"/>
    <row r="97" spans="1:15" s="17" customFormat="1" ht="26.25" customHeight="1" x14ac:dyDescent="0.25">
      <c r="A97" s="90" t="s">
        <v>139</v>
      </c>
      <c r="B97" s="93" t="s">
        <v>32</v>
      </c>
      <c r="C97" s="96" t="s">
        <v>141</v>
      </c>
      <c r="D97" s="93" t="s">
        <v>142</v>
      </c>
      <c r="E97" s="93" t="s">
        <v>408</v>
      </c>
      <c r="F97" s="93"/>
      <c r="G97" s="101" t="s">
        <v>146</v>
      </c>
    </row>
    <row r="98" spans="1:15" s="17" customFormat="1" ht="12.75" customHeight="1" x14ac:dyDescent="0.25">
      <c r="A98" s="91"/>
      <c r="B98" s="94"/>
      <c r="C98" s="97"/>
      <c r="D98" s="94"/>
      <c r="E98" s="99" t="s">
        <v>147</v>
      </c>
      <c r="F98" s="99" t="s">
        <v>148</v>
      </c>
      <c r="G98" s="102"/>
    </row>
    <row r="99" spans="1:15" s="17" customFormat="1" ht="13.5" customHeight="1" thickBot="1" x14ac:dyDescent="0.3">
      <c r="A99" s="92"/>
      <c r="B99" s="95"/>
      <c r="C99" s="98"/>
      <c r="D99" s="95"/>
      <c r="E99" s="100"/>
      <c r="F99" s="100"/>
      <c r="G99" s="103"/>
    </row>
    <row r="100" spans="1:15" s="26" customFormat="1" ht="39.6" x14ac:dyDescent="0.25">
      <c r="A100" s="70">
        <v>1</v>
      </c>
      <c r="B100" s="72" t="s">
        <v>382</v>
      </c>
      <c r="C100" s="73" t="s">
        <v>383</v>
      </c>
      <c r="D100" s="74" t="s">
        <v>384</v>
      </c>
      <c r="E100" s="75">
        <v>700</v>
      </c>
      <c r="F100" s="74">
        <v>8621.6200000000008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ref="N100:N110" si="10">E100</f>
        <v>700</v>
      </c>
      <c r="O100" s="25">
        <f t="shared" ref="O100:O110" si="11">F100</f>
        <v>8621.6200000000008</v>
      </c>
    </row>
    <row r="101" spans="1:15" s="26" customFormat="1" ht="39.6" x14ac:dyDescent="0.25">
      <c r="A101" s="70">
        <v>2</v>
      </c>
      <c r="B101" s="72" t="s">
        <v>385</v>
      </c>
      <c r="C101" s="73" t="s">
        <v>386</v>
      </c>
      <c r="D101" s="74" t="s">
        <v>387</v>
      </c>
      <c r="E101" s="75">
        <v>15</v>
      </c>
      <c r="F101" s="74">
        <v>8606.23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15</v>
      </c>
      <c r="O101" s="25">
        <f t="shared" si="11"/>
        <v>8606.23</v>
      </c>
    </row>
    <row r="102" spans="1:15" s="26" customFormat="1" ht="26.4" x14ac:dyDescent="0.25">
      <c r="A102" s="70">
        <v>3</v>
      </c>
      <c r="B102" s="72" t="s">
        <v>388</v>
      </c>
      <c r="C102" s="73" t="s">
        <v>386</v>
      </c>
      <c r="D102" s="74" t="s">
        <v>389</v>
      </c>
      <c r="E102" s="75">
        <v>151</v>
      </c>
      <c r="F102" s="74">
        <v>190116.55000000002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151</v>
      </c>
      <c r="O102" s="25">
        <f t="shared" si="11"/>
        <v>190116.55000000002</v>
      </c>
    </row>
    <row r="103" spans="1:15" s="26" customFormat="1" ht="39.6" x14ac:dyDescent="0.25">
      <c r="A103" s="70">
        <v>4</v>
      </c>
      <c r="B103" s="72" t="s">
        <v>390</v>
      </c>
      <c r="C103" s="73" t="s">
        <v>391</v>
      </c>
      <c r="D103" s="74" t="s">
        <v>392</v>
      </c>
      <c r="E103" s="75">
        <v>101</v>
      </c>
      <c r="F103" s="74">
        <v>66118.09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0"/>
        <v>101</v>
      </c>
      <c r="O103" s="25">
        <f t="shared" si="11"/>
        <v>66118.09</v>
      </c>
    </row>
    <row r="104" spans="1:15" s="26" customFormat="1" ht="26.4" x14ac:dyDescent="0.25">
      <c r="A104" s="70">
        <v>5</v>
      </c>
      <c r="B104" s="72" t="s">
        <v>393</v>
      </c>
      <c r="C104" s="73" t="s">
        <v>394</v>
      </c>
      <c r="D104" s="74" t="s">
        <v>395</v>
      </c>
      <c r="E104" s="75">
        <v>540</v>
      </c>
      <c r="F104" s="74">
        <v>539131.95000000007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0"/>
        <v>540</v>
      </c>
      <c r="O104" s="25">
        <f t="shared" si="11"/>
        <v>539131.95000000007</v>
      </c>
    </row>
    <row r="105" spans="1:15" s="26" customFormat="1" ht="26.4" x14ac:dyDescent="0.25">
      <c r="A105" s="70">
        <v>6</v>
      </c>
      <c r="B105" s="72" t="s">
        <v>396</v>
      </c>
      <c r="C105" s="73" t="s">
        <v>394</v>
      </c>
      <c r="D105" s="74" t="s">
        <v>395</v>
      </c>
      <c r="E105" s="75">
        <v>129</v>
      </c>
      <c r="F105" s="74">
        <v>128792.59000000001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129</v>
      </c>
      <c r="O105" s="25">
        <f t="shared" si="11"/>
        <v>128792.59000000001</v>
      </c>
    </row>
    <row r="106" spans="1:15" s="26" customFormat="1" ht="39.6" x14ac:dyDescent="0.25">
      <c r="A106" s="70">
        <v>7</v>
      </c>
      <c r="B106" s="72" t="s">
        <v>397</v>
      </c>
      <c r="C106" s="73" t="s">
        <v>394</v>
      </c>
      <c r="D106" s="74" t="s">
        <v>398</v>
      </c>
      <c r="E106" s="75">
        <v>392</v>
      </c>
      <c r="F106" s="74">
        <v>176468.04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0"/>
        <v>392</v>
      </c>
      <c r="O106" s="25">
        <f t="shared" si="11"/>
        <v>176468.04</v>
      </c>
    </row>
    <row r="107" spans="1:15" s="26" customFormat="1" ht="39.6" x14ac:dyDescent="0.25">
      <c r="A107" s="70">
        <v>8</v>
      </c>
      <c r="B107" s="72" t="s">
        <v>399</v>
      </c>
      <c r="C107" s="73" t="s">
        <v>337</v>
      </c>
      <c r="D107" s="74" t="s">
        <v>400</v>
      </c>
      <c r="E107" s="75">
        <v>435</v>
      </c>
      <c r="F107" s="74">
        <v>448480.65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0"/>
        <v>435</v>
      </c>
      <c r="O107" s="25">
        <f t="shared" si="11"/>
        <v>448480.65</v>
      </c>
    </row>
    <row r="108" spans="1:15" s="26" customFormat="1" ht="26.4" x14ac:dyDescent="0.25">
      <c r="A108" s="70">
        <v>9</v>
      </c>
      <c r="B108" s="72" t="s">
        <v>401</v>
      </c>
      <c r="C108" s="73" t="s">
        <v>386</v>
      </c>
      <c r="D108" s="74" t="s">
        <v>402</v>
      </c>
      <c r="E108" s="75">
        <v>35</v>
      </c>
      <c r="F108" s="74">
        <v>18308.850000000002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0"/>
        <v>35</v>
      </c>
      <c r="O108" s="25">
        <f t="shared" si="11"/>
        <v>18308.850000000002</v>
      </c>
    </row>
    <row r="109" spans="1:15" s="26" customFormat="1" ht="26.4" x14ac:dyDescent="0.25">
      <c r="A109" s="70">
        <v>10</v>
      </c>
      <c r="B109" s="72" t="s">
        <v>403</v>
      </c>
      <c r="C109" s="73" t="s">
        <v>386</v>
      </c>
      <c r="D109" s="74" t="s">
        <v>404</v>
      </c>
      <c r="E109" s="75">
        <v>1</v>
      </c>
      <c r="F109" s="74">
        <v>492.67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0"/>
        <v>1</v>
      </c>
      <c r="O109" s="25">
        <f t="shared" si="11"/>
        <v>492.67</v>
      </c>
    </row>
    <row r="110" spans="1:15" s="26" customFormat="1" ht="53.4" thickBot="1" x14ac:dyDescent="0.3">
      <c r="A110" s="70">
        <v>11</v>
      </c>
      <c r="B110" s="72" t="s">
        <v>405</v>
      </c>
      <c r="C110" s="73" t="s">
        <v>300</v>
      </c>
      <c r="D110" s="74" t="s">
        <v>406</v>
      </c>
      <c r="E110" s="75">
        <v>8000</v>
      </c>
      <c r="F110" s="74">
        <v>16800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0"/>
        <v>8000</v>
      </c>
      <c r="O110" s="25">
        <f t="shared" si="11"/>
        <v>16800</v>
      </c>
    </row>
    <row r="111" spans="1:15" s="17" customFormat="1" ht="13.8" thickBot="1" x14ac:dyDescent="0.3">
      <c r="A111" s="27"/>
      <c r="B111" s="29"/>
      <c r="C111" s="29"/>
      <c r="D111" s="30"/>
      <c r="E111" s="31">
        <f>SUM(Лист1!N94:N110)</f>
        <v>10499</v>
      </c>
      <c r="F111" s="32">
        <f>SUM(Лист1!O94:O110)</f>
        <v>1601937.2400000002</v>
      </c>
      <c r="G111" s="33"/>
    </row>
    <row r="112" spans="1:15" s="17" customFormat="1" ht="13.8" thickBot="1" x14ac:dyDescent="0.3">
      <c r="A112" s="35"/>
      <c r="B112" s="29"/>
      <c r="C112" s="29"/>
      <c r="D112" s="30"/>
      <c r="E112" s="31">
        <f>SUM(Лист1!N11:N111)</f>
        <v>55930</v>
      </c>
      <c r="F112" s="32">
        <f>SUM(Лист1!O11:O111)</f>
        <v>7640581.8600000003</v>
      </c>
      <c r="G112" s="33"/>
    </row>
    <row r="113" s="17" customFormat="1" ht="13.2" x14ac:dyDescent="0.25"/>
  </sheetData>
  <mergeCells count="74">
    <mergeCell ref="E97:F97"/>
    <mergeCell ref="G97:G99"/>
    <mergeCell ref="E98:E99"/>
    <mergeCell ref="F98:F99"/>
    <mergeCell ref="A97:A99"/>
    <mergeCell ref="B97:B99"/>
    <mergeCell ref="C97:C99"/>
    <mergeCell ref="D97:D99"/>
    <mergeCell ref="E78:F78"/>
    <mergeCell ref="G78:G80"/>
    <mergeCell ref="E79:E80"/>
    <mergeCell ref="F79:F80"/>
    <mergeCell ref="A78:A80"/>
    <mergeCell ref="B78:B80"/>
    <mergeCell ref="C78:C80"/>
    <mergeCell ref="D78:D80"/>
    <mergeCell ref="E65:F65"/>
    <mergeCell ref="G65:G67"/>
    <mergeCell ref="E66:E67"/>
    <mergeCell ref="F66:F67"/>
    <mergeCell ref="A65:A67"/>
    <mergeCell ref="B65:B67"/>
    <mergeCell ref="C65:C67"/>
    <mergeCell ref="D65:D67"/>
    <mergeCell ref="E54:F54"/>
    <mergeCell ref="G54:G56"/>
    <mergeCell ref="E55:E56"/>
    <mergeCell ref="F55:F56"/>
    <mergeCell ref="A54:A56"/>
    <mergeCell ref="B54:B56"/>
    <mergeCell ref="C54:C56"/>
    <mergeCell ref="D54:D56"/>
    <mergeCell ref="E43:F43"/>
    <mergeCell ref="G43:G45"/>
    <mergeCell ref="E44:E45"/>
    <mergeCell ref="F44:F45"/>
    <mergeCell ref="A43:A45"/>
    <mergeCell ref="B43:B45"/>
    <mergeCell ref="C43:C45"/>
    <mergeCell ref="D43:D45"/>
    <mergeCell ref="E36:F36"/>
    <mergeCell ref="G36:G38"/>
    <mergeCell ref="E37:E38"/>
    <mergeCell ref="F37:F38"/>
    <mergeCell ref="A36:A38"/>
    <mergeCell ref="B36:B38"/>
    <mergeCell ref="C36:C38"/>
    <mergeCell ref="D36:D38"/>
    <mergeCell ref="E29:F29"/>
    <mergeCell ref="G29:G31"/>
    <mergeCell ref="E30:E31"/>
    <mergeCell ref="F30:F31"/>
    <mergeCell ref="A29:A31"/>
    <mergeCell ref="B29:B31"/>
    <mergeCell ref="C29:C31"/>
    <mergeCell ref="D29:D31"/>
    <mergeCell ref="E22:F22"/>
    <mergeCell ref="G22:G24"/>
    <mergeCell ref="E23:E24"/>
    <mergeCell ref="F23:F24"/>
    <mergeCell ref="A22:A24"/>
    <mergeCell ref="B22:B24"/>
    <mergeCell ref="C22:C24"/>
    <mergeCell ref="D22:D24"/>
    <mergeCell ref="F12:F13"/>
    <mergeCell ref="D11:D13"/>
    <mergeCell ref="E11:F11"/>
    <mergeCell ref="G11:G13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20" max="16383" man="1"/>
    <brk id="27" max="16383" man="1"/>
    <brk id="34" max="16383" man="1"/>
    <brk id="41" max="16383" man="1"/>
    <brk id="52" max="16383" man="1"/>
    <brk id="63" max="16383" man="1"/>
    <brk id="76" max="16383" man="1"/>
    <brk id="95" max="16383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86"/>
      <c r="B1" s="87"/>
      <c r="C1" s="87"/>
      <c r="M1" s="11" t="s">
        <v>131</v>
      </c>
    </row>
    <row r="2" spans="1:14" s="10" customFormat="1" ht="12.9" customHeight="1" x14ac:dyDescent="0.25">
      <c r="A2" s="88"/>
      <c r="B2" s="88"/>
      <c r="C2" s="88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89" t="s">
        <v>133</v>
      </c>
      <c r="B3" s="89"/>
      <c r="C3" s="89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0" t="s">
        <v>139</v>
      </c>
      <c r="B11" s="93" t="s">
        <v>140</v>
      </c>
      <c r="C11" s="93" t="s">
        <v>32</v>
      </c>
      <c r="D11" s="96" t="s">
        <v>141</v>
      </c>
      <c r="E11" s="93" t="s">
        <v>142</v>
      </c>
      <c r="F11" s="93" t="s">
        <v>143</v>
      </c>
      <c r="G11" s="93"/>
      <c r="H11" s="93" t="s">
        <v>144</v>
      </c>
      <c r="I11" s="93"/>
      <c r="J11" s="93"/>
      <c r="K11" s="93"/>
      <c r="L11" s="93" t="s">
        <v>145</v>
      </c>
      <c r="M11" s="93"/>
      <c r="N11" s="101" t="s">
        <v>146</v>
      </c>
    </row>
    <row r="12" spans="1:14" x14ac:dyDescent="0.25">
      <c r="A12" s="91"/>
      <c r="B12" s="94"/>
      <c r="C12" s="94"/>
      <c r="D12" s="97"/>
      <c r="E12" s="94"/>
      <c r="F12" s="94" t="s">
        <v>147</v>
      </c>
      <c r="G12" s="94" t="s">
        <v>148</v>
      </c>
      <c r="H12" s="94" t="s">
        <v>149</v>
      </c>
      <c r="I12" s="94"/>
      <c r="J12" s="104" t="s">
        <v>150</v>
      </c>
      <c r="K12" s="105"/>
      <c r="L12" s="99" t="s">
        <v>147</v>
      </c>
      <c r="M12" s="99" t="s">
        <v>148</v>
      </c>
      <c r="N12" s="102"/>
    </row>
    <row r="13" spans="1:14" ht="13.8" thickBot="1" x14ac:dyDescent="0.3">
      <c r="A13" s="92"/>
      <c r="B13" s="95"/>
      <c r="C13" s="95"/>
      <c r="D13" s="98"/>
      <c r="E13" s="95"/>
      <c r="F13" s="95"/>
      <c r="G13" s="95"/>
      <c r="H13" s="19" t="s">
        <v>147</v>
      </c>
      <c r="I13" s="19" t="s">
        <v>148</v>
      </c>
      <c r="J13" s="19" t="s">
        <v>147</v>
      </c>
      <c r="K13" s="19" t="s">
        <v>148</v>
      </c>
      <c r="L13" s="100"/>
      <c r="M13" s="100"/>
      <c r="N13" s="103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0" t="s">
        <v>139</v>
      </c>
      <c r="B33" s="93" t="s">
        <v>140</v>
      </c>
      <c r="C33" s="93" t="str">
        <f>$C$11</f>
        <v>Найменування</v>
      </c>
      <c r="D33" s="96" t="s">
        <v>141</v>
      </c>
      <c r="E33" s="93" t="s">
        <v>142</v>
      </c>
      <c r="F33" s="93" t="str">
        <f>$F$11</f>
        <v>Залишок
на 1 ___________</v>
      </c>
      <c r="G33" s="93"/>
      <c r="H33" s="93" t="str">
        <f>$H$11</f>
        <v>Оборот за ___________________________</v>
      </c>
      <c r="I33" s="93"/>
      <c r="J33" s="93"/>
      <c r="K33" s="93"/>
      <c r="L33" s="93" t="str">
        <f>$L$11</f>
        <v>Залишок
на 1 ____________</v>
      </c>
      <c r="M33" s="93"/>
      <c r="N33" s="101" t="s">
        <v>146</v>
      </c>
    </row>
    <row r="34" spans="1:14" ht="12.75" customHeight="1" x14ac:dyDescent="0.25">
      <c r="A34" s="91"/>
      <c r="B34" s="94"/>
      <c r="C34" s="94"/>
      <c r="D34" s="97"/>
      <c r="E34" s="94"/>
      <c r="F34" s="94" t="s">
        <v>147</v>
      </c>
      <c r="G34" s="94" t="s">
        <v>148</v>
      </c>
      <c r="H34" s="94" t="s">
        <v>149</v>
      </c>
      <c r="I34" s="94"/>
      <c r="J34" s="104" t="s">
        <v>150</v>
      </c>
      <c r="K34" s="105"/>
      <c r="L34" s="99" t="s">
        <v>147</v>
      </c>
      <c r="M34" s="99" t="s">
        <v>148</v>
      </c>
      <c r="N34" s="102"/>
    </row>
    <row r="35" spans="1:14" ht="13.5" customHeight="1" thickBot="1" x14ac:dyDescent="0.3">
      <c r="A35" s="92"/>
      <c r="B35" s="95"/>
      <c r="C35" s="95"/>
      <c r="D35" s="98"/>
      <c r="E35" s="95"/>
      <c r="F35" s="95"/>
      <c r="G35" s="95"/>
      <c r="H35" s="19" t="s">
        <v>147</v>
      </c>
      <c r="I35" s="19" t="s">
        <v>148</v>
      </c>
      <c r="J35" s="19" t="s">
        <v>147</v>
      </c>
      <c r="K35" s="19" t="s">
        <v>148</v>
      </c>
      <c r="L35" s="100"/>
      <c r="M35" s="100"/>
      <c r="N35" s="103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2019-04-19T06:32:36Z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