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</definedName>
    <definedName name="MPageCount">6</definedName>
    <definedName name="MPageRange" hidden="1">Лист1!$A$81:$A$94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2" i="4"/>
  <c r="I92" i="4"/>
  <c r="J92" i="4"/>
  <c r="K92" i="4"/>
  <c r="L92" i="4"/>
  <c r="M92" i="4"/>
  <c r="N92" i="4"/>
  <c r="O92" i="4"/>
  <c r="C33" i="2"/>
  <c r="L33" i="2"/>
  <c r="H33" i="2"/>
  <c r="F33" i="2"/>
  <c r="H32" i="2"/>
  <c r="F75" i="4" l="1"/>
  <c r="E75" i="4"/>
  <c r="E93" i="4"/>
  <c r="F93" i="4"/>
</calcChain>
</file>

<file path=xl/sharedStrings.xml><?xml version="1.0" encoding="utf-8"?>
<sst xmlns="http://schemas.openxmlformats.org/spreadsheetml/2006/main" count="767" uniqueCount="408">
  <si>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</si>
  <si>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</si>
  <si>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</si>
  <si>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</si>
  <si>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</si>
  <si>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</si>
  <si>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</si>
  <si>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</si>
  <si>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</si>
  <si>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</si>
  <si>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</si>
  <si>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</si>
  <si>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</si>
  <si>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</si>
  <si>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</si>
  <si>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</si>
  <si>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</si>
  <si>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</si>
  <si>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</si>
  <si>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</si>
  <si>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</si>
  <si>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</si>
  <si>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</si>
  <si>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</si>
  <si>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</si>
  <si>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</si>
  <si>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</si>
  <si>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</si>
  <si>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</si>
  <si>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</si>
  <si>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</si>
  <si>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</si>
  <si>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</si>
  <si>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</si>
  <si>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</si>
  <si>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</si>
  <si>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</si>
  <si>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</si>
  <si>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</si>
  <si>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</si>
  <si>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</si>
  <si>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</si>
  <si>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</si>
  <si>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</si>
  <si>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</si>
  <si>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</si>
  <si>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</si>
  <si>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</si>
  <si>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</si>
  <si>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</si>
  <si>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</si>
  <si>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</si>
  <si>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</si>
  <si>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</si>
  <si>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</si>
  <si>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</si>
  <si>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</si>
  <si>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</si>
  <si>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</si>
  <si>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</si>
  <si>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</si>
  <si>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</si>
  <si>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</si>
  <si>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</si>
  <si>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</si>
  <si>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</si>
  <si>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</si>
  <si>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</si>
  <si>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</si>
  <si>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</si>
  <si>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</si>
  <si>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</si>
  <si>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</si>
  <si>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</si>
  <si>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</si>
  <si>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</si>
  <si>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</si>
  <si>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</si>
  <si>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</si>
  <si>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</si>
  <si>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</si>
  <si>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</si>
  <si>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</si>
  <si>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</si>
  <si>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</si>
  <si>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</si>
  <si>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</si>
  <si>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</si>
  <si>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</si>
  <si>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</si>
  <si>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</si>
  <si>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</si>
  <si>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</si>
  <si>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</si>
  <si>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</si>
  <si>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</si>
  <si>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</si>
  <si>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</si>
  <si>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</si>
  <si>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</si>
  <si>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</si>
  <si>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</si>
  <si>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</si>
  <si>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</si>
  <si>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</si>
  <si>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</si>
  <si>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</si>
  <si>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</si>
  <si>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</si>
  <si>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</si>
  <si>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</si>
  <si>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</si>
  <si>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</si>
  <si>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</si>
  <si>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</si>
  <si>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</si>
  <si>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</si>
  <si>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</si>
  <si>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</si>
  <si>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</si>
  <si>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</si>
  <si>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</si>
  <si>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</si>
  <si>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</si>
  <si>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</si>
  <si>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</si>
  <si>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</si>
  <si>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</si>
  <si>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</si>
  <si>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</si>
  <si>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</si>
  <si>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</si>
  <si>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</si>
  <si>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</si>
  <si>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</si>
  <si>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</si>
  <si>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</si>
  <si>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</si>
  <si>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</si>
  <si>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</si>
  <si>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</si>
  <si>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</si>
  <si>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</si>
  <si>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</si>
  <si>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</si>
  <si>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</si>
  <si>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</si>
  <si>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</si>
  <si>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</si>
  <si>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</si>
  <si>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</si>
  <si>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</si>
  <si>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</si>
  <si>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</si>
  <si>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</si>
  <si>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</si>
  <si>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</si>
  <si>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</si>
  <si>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</si>
  <si>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</si>
  <si>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</si>
  <si>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</si>
  <si>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</si>
  <si>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</si>
  <si>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</si>
  <si>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</si>
  <si>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</si>
  <si>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</si>
  <si>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</si>
  <si>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</si>
  <si>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</si>
  <si>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</si>
  <si>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</si>
  <si>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</si>
  <si>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</si>
  <si>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</si>
  <si>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</si>
  <si>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</si>
  <si>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</si>
  <si>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</si>
  <si>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</si>
  <si>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</si>
  <si>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</si>
  <si>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</si>
  <si>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</si>
  <si>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</si>
  <si>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</si>
  <si>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</si>
  <si>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</si>
  <si>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</si>
  <si>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</si>
  <si>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</si>
  <si>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</si>
  <si>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</si>
  <si>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</si>
  <si>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</si>
  <si>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</si>
  <si>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</si>
  <si>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</si>
  <si>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</si>
  <si>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</si>
  <si>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</si>
  <si>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</si>
  <si>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</si>
  <si>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</si>
  <si>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</si>
  <si>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</si>
  <si>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</si>
  <si>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</si>
  <si>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</si>
  <si>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</si>
  <si>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</si>
  <si>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</si>
  <si>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</si>
  <si>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</si>
  <si>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</si>
  <si>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</si>
  <si>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</si>
  <si>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</si>
  <si>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</si>
  <si>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</si>
  <si>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</si>
  <si>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</si>
  <si>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</si>
  <si>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</si>
  <si>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</si>
  <si>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</si>
  <si>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</si>
  <si>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</si>
  <si>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</si>
  <si>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</si>
  <si>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</si>
  <si>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</si>
  <si>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</si>
  <si>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</si>
  <si>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</si>
  <si>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</si>
  <si>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</si>
  <si>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</si>
  <si>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</si>
  <si>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</si>
  <si>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</si>
  <si>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</si>
  <si>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</si>
  <si>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</si>
  <si>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</si>
  <si>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</si>
  <si>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</si>
  <si>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</si>
  <si>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</si>
  <si>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</si>
  <si>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</si>
  <si>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</si>
  <si>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</si>
  <si>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</si>
  <si>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</si>
  <si>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</si>
  <si>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</si>
  <si>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</si>
  <si>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</si>
  <si>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</si>
  <si>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</si>
  <si>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</si>
  <si>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</si>
  <si>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</si>
  <si>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</si>
  <si>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</si>
  <si>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</si>
  <si>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</si>
  <si>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</si>
  <si>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</si>
  <si>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</si>
  <si>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</si>
  <si>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</si>
  <si>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</si>
  <si>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</si>
  <si>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</si>
  <si>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</si>
  <si>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</si>
  <si>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</si>
  <si>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</si>
  <si>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</si>
  <si>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</si>
  <si>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</si>
  <si>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</si>
  <si>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</si>
  <si>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</si>
  <si>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</si>
  <si>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</si>
  <si>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</si>
  <si>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</si>
  <si>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</si>
  <si>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</si>
  <si>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</si>
  <si>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</si>
  <si>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ІНФЛУВАК-Вакцина для профілактики грипу ,поверхневий антиген,інактивована суспензія для ін"єкцій по 0,5 мл у шприці №1 </t>
  </si>
  <si>
    <t>доз</t>
  </si>
  <si>
    <t>182,26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</si>
  <si>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</si>
  <si>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</si>
  <si>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</si>
  <si>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Адваграф капсули пролонгованої дії по 1 мг  (№ТР-24 від 12 10 2020 р.) </t>
  </si>
  <si>
    <t>30,22</t>
  </si>
  <si>
    <t xml:space="preserve">Адреналін 0,18 р-н </t>
  </si>
  <si>
    <t>амп</t>
  </si>
  <si>
    <t>5,90</t>
  </si>
  <si>
    <t xml:space="preserve">Актемра концетрат для розчину для інфузій 20 мг/мл по 200мг/10мл у флаконі по 1 фл. (№ п-16583 від 03.11.2020р.) </t>
  </si>
  <si>
    <t>фл</t>
  </si>
  <si>
    <t>8545,04</t>
  </si>
  <si>
    <t xml:space="preserve">Актилізе по 50 мг   №226 від 26.05.20р 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</si>
  <si>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</si>
  <si>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</si>
  <si>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</si>
  <si>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</si>
  <si>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</si>
  <si>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</si>
  <si>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</si>
  <si>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Вімізин 5 мл </t>
  </si>
  <si>
    <t xml:space="preserve">ВАКСІГРИП ТЕТРА СПЛІТ-Вакцина для профілактики грипу чотирьохвалентна інактивована суспензія для ін"єкцій по 0,5 мл у шприці </t>
  </si>
  <si>
    <t>221,66</t>
  </si>
  <si>
    <t xml:space="preserve">Діавітек ПД 1,5% розчин для перитонеального діалізу  по 2000 мл  контейнер полімерний  (№ К-23202 від 03.11.2020р) </t>
  </si>
  <si>
    <t>182,75</t>
  </si>
  <si>
    <t xml:space="preserve">Діавітек ПД 2,5% розчин для перитонеального діалізу  по 2000 мл  контейнер полімерний  (№ К-23091 від 03.11.2020р) </t>
  </si>
  <si>
    <t>173,51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</si>
  <si>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</si>
  <si>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 К- 23226 від 03.11.2020р.) </t>
  </si>
  <si>
    <t>5,66</t>
  </si>
  <si>
    <t xml:space="preserve">Дофамін-Д конц.д/пр.р-ну д/инф.40мг/мл 5 мл амп.№10 </t>
  </si>
  <si>
    <t>упак</t>
  </si>
  <si>
    <t>299,96</t>
  </si>
  <si>
    <t xml:space="preserve">Екворал  капсули по 100 мг № ТР-24 12.10.20р. </t>
  </si>
  <si>
    <t>13,89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</si>
  <si>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</si>
  <si>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</si>
  <si>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</si>
  <si>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</si>
  <si>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</si>
  <si>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захисту/комбінезон(багаторазовий 3,6 класу захисту) </t>
  </si>
  <si>
    <t>896,50</t>
  </si>
  <si>
    <t xml:space="preserve">Міфенакс капсули тверді по 250мг. по 10 капсул у блістері (№ТР-42 від 2 листопада 2020 р.) </t>
  </si>
  <si>
    <t>3,47</t>
  </si>
  <si>
    <t xml:space="preserve">Міфенакс капсули тверді по 250мг.№ТР-24 від 12.10.20р. </t>
  </si>
  <si>
    <t>табл</t>
  </si>
  <si>
    <t>2,91</t>
  </si>
  <si>
    <t xml:space="preserve">Маска медична повсякденна захисна нестерильна одноразова </t>
  </si>
  <si>
    <t>1,98</t>
  </si>
  <si>
    <t xml:space="preserve">Програф  по1мг №ТР-24 від 12.10.2020р </t>
  </si>
  <si>
    <t>9,07</t>
  </si>
  <si>
    <t xml:space="preserve">Програф по 0,5мг №ТР-24 від 12.10.2020р. </t>
  </si>
  <si>
    <t>4,53</t>
  </si>
  <si>
    <t xml:space="preserve">Рінгера лактат р-н д/інф.200 мл </t>
  </si>
  <si>
    <t>14,71</t>
  </si>
  <si>
    <t xml:space="preserve">Ремідія (ремдесевір) ліофілізований порошок для інфузій 100мг </t>
  </si>
  <si>
    <t>687,84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</si>
  <si>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</si>
  <si>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</si>
  <si>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</si>
  <si>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</t>
  </si>
  <si>
    <t>61,43</t>
  </si>
  <si>
    <t xml:space="preserve">Сандімун  неорал капсули м"які по  100мг  по 5 капсул у блістері №10 №ТР-24 від 12. 10. 20р. </t>
  </si>
  <si>
    <t>13,86</t>
  </si>
  <si>
    <t xml:space="preserve">Спіраль для емболізації  Axium Prime Frame Complex Micro Therapeutics.Inc.DBA ev3 Neurovascular,USA (№549 від 19.11.2020р) </t>
  </si>
  <si>
    <t>6915,79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</si>
  <si>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</si>
  <si>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</si>
  <si>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</si>
  <si>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</si>
  <si>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</si>
  <si>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</si>
  <si>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</si>
  <si>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</si>
  <si>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</si>
  <si>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</si>
  <si>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</si>
  <si>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</si>
  <si>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Цефотаксим-Д пор. 1 г.№1 Фл </t>
  </si>
  <si>
    <t>13,50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</si>
  <si>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</si>
  <si>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</si>
  <si>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</si>
  <si>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</si>
  <si>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Швидкий тест Panbio COVID-19 антиген (25шт.в пак) </t>
  </si>
  <si>
    <t xml:space="preserve">Швидкий тест для діагностики грипу А і Б </t>
  </si>
  <si>
    <t xml:space="preserve">Щиток захисний </t>
  </si>
  <si>
    <t>12,50</t>
  </si>
  <si>
    <t>202ЦДБСК  Фармацевт 3</t>
  </si>
  <si>
    <t xml:space="preserve">Бетаферон ліз.пор.д/ін по0,3мг(9,6млн МО)з розч. (№ РС-200 від 27.07.2020р) </t>
  </si>
  <si>
    <t>флак,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</si>
  <si>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</si>
  <si>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</si>
  <si>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</si>
  <si>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№184 від 22.06.20 </t>
  </si>
  <si>
    <t xml:space="preserve">Бетфер-1а ПЛЮС, роз..д/ін по (6млн.МО) (№РС -265від 02.11.2020р) </t>
  </si>
  <si>
    <t>1506,51</t>
  </si>
  <si>
    <t xml:space="preserve">Бетфер-1а ПЛЮС, роз..д/ін по (6млн.МО) (№РС -287 від 02.11.2020р) </t>
  </si>
  <si>
    <t>1386,82</t>
  </si>
  <si>
    <t xml:space="preserve">Бетфер-1а ПЛЮС, роз..д/ін по (6млн.МО) (№РС -56 від 27.01.2020р) </t>
  </si>
  <si>
    <t xml:space="preserve">Копаксон 40мг/мл по 1мл  шприці (№ РС-226 від 17.08.20р) </t>
  </si>
  <si>
    <t>шпр-ручка</t>
  </si>
  <si>
    <t>579,43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</si>
  <si>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</si>
  <si>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</si>
  <si>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</si>
  <si>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</si>
  <si>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</si>
  <si>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</si>
  <si>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
на 16.12.2020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</si>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</sst>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showGridLines="0" tabSelected="1" zoomScaleNormal="100" workbookViewId="0">
      <selection activeCell="A8" sqref="A8"/>
    </sheetView>
  </sheetViews>
  <sheetFormatPr defaultRowHeight="12.75" customHeight="1" x14ac:dyDescent="0.25"/>
  <cols>
    <col min="1" max="1" width="7.6640625" customWidth="1"/>
    <col min="2" max="2" width="4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>
      <c r="A1" s="102"/>
      <c r="B1" s="103"/>
      <c r="F1" s="11"/>
    </row>
    <row r="2" spans="1:16" s="10" customFormat="1" ht="12.75" customHeight="1" x14ac:dyDescent="0.25">
      <c r="A2" s="104"/>
      <c r="B2" s="104"/>
      <c r="E2" s="13"/>
      <c r="F2" s="8"/>
      <c r="G2" s="8"/>
    </row>
    <row r="3" spans="1:16" s="10" customFormat="1" ht="12.75" customHeight="1" x14ac:dyDescent="0.25">
      <c r="A3" s="105"/>
      <c r="B3" s="105"/>
      <c r="E3" s="13"/>
      <c r="F3" s="8"/>
      <c r="G3" s="8"/>
    </row>
    <row r="4" spans="1:16" s="10" customFormat="1" ht="12.75" customHeight="1" x14ac:dyDescent="0.25">
      <c r="E4" s="13"/>
      <c r="F4" s="8"/>
      <c r="G4" s="8"/>
    </row>
    <row r="5" spans="1:16" s="10" customFormat="1" ht="12.75" customHeight="1" x14ac:dyDescent="0.25"/>
    <row r="6" spans="1:16" s="10" customFormat="1" ht="12.75" customHeight="1" x14ac:dyDescent="0.25">
      <c r="B6" s="14"/>
    </row>
    <row r="7" spans="1:16" s="10" customFormat="1" ht="12.75" customHeight="1" x14ac:dyDescent="0.25"/>
    <row r="8" spans="1:16" s="17" customFormat="1" ht="15.6" x14ac:dyDescent="0.3">
      <c r="A8" s="15" t="s">
        <v>407</v>
      </c>
      <c r="B8" s="16"/>
      <c r="C8" s="16"/>
      <c r="D8" s="16"/>
      <c r="E8" s="16"/>
      <c r="F8" s="16"/>
      <c r="G8" s="16"/>
    </row>
    <row r="9" spans="1:16" s="17" customFormat="1" ht="15.6" x14ac:dyDescent="0.3">
      <c r="A9" s="18" t="s">
        <v>405</v>
      </c>
      <c r="B9" s="18"/>
      <c r="C9" s="18"/>
      <c r="D9" s="18"/>
      <c r="E9" s="18"/>
      <c r="F9" s="18"/>
      <c r="G9" s="18"/>
    </row>
    <row r="10" spans="1:16" s="17" customFormat="1" ht="16.5" customHeight="1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94" t="s">
        <v>139</v>
      </c>
      <c r="B11" s="88" t="s">
        <v>32</v>
      </c>
      <c r="C11" s="99" t="s">
        <v>141</v>
      </c>
      <c r="D11" s="88" t="s">
        <v>142</v>
      </c>
      <c r="E11" s="88" t="s">
        <v>406</v>
      </c>
      <c r="F11" s="88"/>
      <c r="G11" s="89" t="s">
        <v>146</v>
      </c>
    </row>
    <row r="12" spans="1:16" s="17" customFormat="1" ht="13.2" x14ac:dyDescent="0.25">
      <c r="A12" s="95"/>
      <c r="B12" s="97"/>
      <c r="C12" s="100"/>
      <c r="D12" s="97"/>
      <c r="E12" s="92" t="s">
        <v>147</v>
      </c>
      <c r="F12" s="92" t="s">
        <v>148</v>
      </c>
      <c r="G12" s="90"/>
    </row>
    <row r="13" spans="1:16" s="17" customFormat="1" ht="13.8" thickBot="1" x14ac:dyDescent="0.3">
      <c r="A13" s="96"/>
      <c r="B13" s="98"/>
      <c r="C13" s="101"/>
      <c r="D13" s="98"/>
      <c r="E13" s="93"/>
      <c r="F13" s="93"/>
      <c r="G13" s="91"/>
    </row>
    <row r="14" spans="1:16" s="24" customFormat="1" ht="15" customHeight="1" thickBot="1" x14ac:dyDescent="0.3">
      <c r="A14" s="85" t="s">
        <v>293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294</v>
      </c>
    </row>
    <row r="16" spans="1:16" s="26" customFormat="1" ht="39.6" x14ac:dyDescent="0.25">
      <c r="A16" s="70">
        <v>1</v>
      </c>
      <c r="B16" s="72" t="s">
        <v>295</v>
      </c>
      <c r="C16" s="73" t="s">
        <v>296</v>
      </c>
      <c r="D16" s="74" t="s">
        <v>297</v>
      </c>
      <c r="E16" s="75">
        <v>980</v>
      </c>
      <c r="F16" s="74">
        <v>178614.80000000002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N24" si="0">E16</f>
        <v>980</v>
      </c>
      <c r="O16" s="25">
        <f t="shared" ref="O16:O24" si="1">F16</f>
        <v>178614.80000000002</v>
      </c>
    </row>
    <row r="17" spans="1:15" s="26" customFormat="1" ht="26.4" x14ac:dyDescent="0.25">
      <c r="A17" s="70">
        <v>2</v>
      </c>
      <c r="B17" s="72" t="s">
        <v>298</v>
      </c>
      <c r="C17" s="73" t="s">
        <v>299</v>
      </c>
      <c r="D17" s="74" t="s">
        <v>300</v>
      </c>
      <c r="E17" s="75">
        <v>350</v>
      </c>
      <c r="F17" s="74">
        <v>5288.9900000000007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350</v>
      </c>
      <c r="O17" s="25">
        <f t="shared" si="1"/>
        <v>5288.9900000000007</v>
      </c>
    </row>
    <row r="18" spans="1:15" s="26" customFormat="1" ht="26.4" x14ac:dyDescent="0.25">
      <c r="A18" s="70">
        <v>3</v>
      </c>
      <c r="B18" s="72" t="s">
        <v>301</v>
      </c>
      <c r="C18" s="73" t="s">
        <v>299</v>
      </c>
      <c r="D18" s="74" t="s">
        <v>302</v>
      </c>
      <c r="E18" s="75">
        <v>2734</v>
      </c>
      <c r="F18" s="74">
        <v>82629.14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2734</v>
      </c>
      <c r="O18" s="25">
        <f t="shared" si="1"/>
        <v>82629.14</v>
      </c>
    </row>
    <row r="19" spans="1:15" s="26" customFormat="1" ht="13.2" x14ac:dyDescent="0.25">
      <c r="A19" s="70">
        <v>4</v>
      </c>
      <c r="B19" s="72" t="s">
        <v>303</v>
      </c>
      <c r="C19" s="73" t="s">
        <v>304</v>
      </c>
      <c r="D19" s="74" t="s">
        <v>305</v>
      </c>
      <c r="E19" s="75">
        <v>20</v>
      </c>
      <c r="F19" s="74">
        <v>118.08000000000001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20</v>
      </c>
      <c r="O19" s="25">
        <f t="shared" si="1"/>
        <v>118.08000000000001</v>
      </c>
    </row>
    <row r="20" spans="1:15" s="26" customFormat="1" ht="39.6" x14ac:dyDescent="0.25">
      <c r="A20" s="70">
        <v>5</v>
      </c>
      <c r="B20" s="72" t="s">
        <v>306</v>
      </c>
      <c r="C20" s="73" t="s">
        <v>307</v>
      </c>
      <c r="D20" s="74" t="s">
        <v>308</v>
      </c>
      <c r="E20" s="75">
        <v>23</v>
      </c>
      <c r="F20" s="74">
        <v>196535.92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0"/>
        <v>23</v>
      </c>
      <c r="O20" s="25">
        <f t="shared" si="1"/>
        <v>196535.92</v>
      </c>
    </row>
    <row r="21" spans="1:15" s="26" customFormat="1" ht="13.2" x14ac:dyDescent="0.25">
      <c r="A21" s="70">
        <v>6</v>
      </c>
      <c r="B21" s="72" t="s">
        <v>309</v>
      </c>
      <c r="C21" s="73" t="s">
        <v>307</v>
      </c>
      <c r="D21" s="74" t="s">
        <v>310</v>
      </c>
      <c r="E21" s="75">
        <v>30</v>
      </c>
      <c r="F21" s="74">
        <v>358738.8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0"/>
        <v>30</v>
      </c>
      <c r="O21" s="25">
        <f t="shared" si="1"/>
        <v>358738.8</v>
      </c>
    </row>
    <row r="22" spans="1:15" s="26" customFormat="1" ht="13.2" x14ac:dyDescent="0.25">
      <c r="A22" s="70">
        <v>7</v>
      </c>
      <c r="B22" s="72" t="s">
        <v>309</v>
      </c>
      <c r="C22" s="73" t="s">
        <v>307</v>
      </c>
      <c r="D22" s="74" t="s">
        <v>311</v>
      </c>
      <c r="E22" s="75">
        <v>40</v>
      </c>
      <c r="F22" s="74">
        <v>518571.60000000003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0"/>
        <v>40</v>
      </c>
      <c r="O22" s="25">
        <f t="shared" si="1"/>
        <v>518571.60000000003</v>
      </c>
    </row>
    <row r="23" spans="1:15" s="26" customFormat="1" ht="26.4" x14ac:dyDescent="0.25">
      <c r="A23" s="70">
        <v>8</v>
      </c>
      <c r="B23" s="72" t="s">
        <v>312</v>
      </c>
      <c r="C23" s="73" t="s">
        <v>307</v>
      </c>
      <c r="D23" s="74" t="s">
        <v>313</v>
      </c>
      <c r="E23" s="75">
        <v>10</v>
      </c>
      <c r="F23" s="74">
        <v>15714.900000000001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0"/>
        <v>10</v>
      </c>
      <c r="O23" s="25">
        <f t="shared" si="1"/>
        <v>15714.900000000001</v>
      </c>
    </row>
    <row r="24" spans="1:15" s="26" customFormat="1" ht="13.2" x14ac:dyDescent="0.25">
      <c r="A24" s="70">
        <v>9</v>
      </c>
      <c r="B24" s="72" t="s">
        <v>314</v>
      </c>
      <c r="C24" s="73" t="s">
        <v>315</v>
      </c>
      <c r="D24" s="74" t="s">
        <v>316</v>
      </c>
      <c r="E24" s="75">
        <v>60</v>
      </c>
      <c r="F24" s="74">
        <v>8931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0"/>
        <v>60</v>
      </c>
      <c r="O24" s="25">
        <f t="shared" si="1"/>
        <v>8931</v>
      </c>
    </row>
    <row r="25" spans="1:15" s="17" customFormat="1" ht="13.5" customHeight="1" thickBot="1" x14ac:dyDescent="0.3"/>
    <row r="26" spans="1:15" s="17" customFormat="1" ht="26.25" customHeight="1" x14ac:dyDescent="0.25">
      <c r="A26" s="94" t="s">
        <v>139</v>
      </c>
      <c r="B26" s="88" t="s">
        <v>32</v>
      </c>
      <c r="C26" s="99" t="s">
        <v>141</v>
      </c>
      <c r="D26" s="88" t="s">
        <v>142</v>
      </c>
      <c r="E26" s="88" t="s">
        <v>406</v>
      </c>
      <c r="F26" s="88"/>
      <c r="G26" s="89" t="s">
        <v>146</v>
      </c>
    </row>
    <row r="27" spans="1:15" s="17" customFormat="1" ht="12.75" customHeight="1" x14ac:dyDescent="0.25">
      <c r="A27" s="95"/>
      <c r="B27" s="97"/>
      <c r="C27" s="100"/>
      <c r="D27" s="97"/>
      <c r="E27" s="92" t="s">
        <v>147</v>
      </c>
      <c r="F27" s="92" t="s">
        <v>148</v>
      </c>
      <c r="G27" s="90"/>
    </row>
    <row r="28" spans="1:15" s="17" customFormat="1" ht="13.5" customHeight="1" thickBot="1" x14ac:dyDescent="0.3">
      <c r="A28" s="96"/>
      <c r="B28" s="98"/>
      <c r="C28" s="101"/>
      <c r="D28" s="98"/>
      <c r="E28" s="93"/>
      <c r="F28" s="93"/>
      <c r="G28" s="91"/>
    </row>
    <row r="29" spans="1:15" s="26" customFormat="1" ht="13.2" x14ac:dyDescent="0.25">
      <c r="A29" s="70">
        <v>10</v>
      </c>
      <c r="B29" s="72" t="s">
        <v>317</v>
      </c>
      <c r="C29" s="73" t="s">
        <v>307</v>
      </c>
      <c r="D29" s="74">
        <v>24915</v>
      </c>
      <c r="E29" s="75">
        <v>105</v>
      </c>
      <c r="F29" s="74">
        <v>2616075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ref="N29:O35" si="2">E29</f>
        <v>105</v>
      </c>
      <c r="O29" s="25">
        <f t="shared" si="2"/>
        <v>2616075</v>
      </c>
    </row>
    <row r="30" spans="1:15" s="26" customFormat="1" ht="52.8" x14ac:dyDescent="0.25">
      <c r="A30" s="70">
        <v>11</v>
      </c>
      <c r="B30" s="72" t="s">
        <v>318</v>
      </c>
      <c r="C30" s="73" t="s">
        <v>296</v>
      </c>
      <c r="D30" s="74" t="s">
        <v>319</v>
      </c>
      <c r="E30" s="75">
        <v>330</v>
      </c>
      <c r="F30" s="74">
        <v>73147.8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2"/>
        <v>330</v>
      </c>
      <c r="O30" s="25">
        <f t="shared" si="2"/>
        <v>73147.8</v>
      </c>
    </row>
    <row r="31" spans="1:15" s="26" customFormat="1" ht="39.6" x14ac:dyDescent="0.25">
      <c r="A31" s="70">
        <v>12</v>
      </c>
      <c r="B31" s="72" t="s">
        <v>320</v>
      </c>
      <c r="C31" s="73" t="s">
        <v>315</v>
      </c>
      <c r="D31" s="74" t="s">
        <v>321</v>
      </c>
      <c r="E31" s="75">
        <v>100</v>
      </c>
      <c r="F31" s="74">
        <v>18275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100</v>
      </c>
      <c r="O31" s="25">
        <f t="shared" si="2"/>
        <v>18275</v>
      </c>
    </row>
    <row r="32" spans="1:15" s="26" customFormat="1" ht="39.6" x14ac:dyDescent="0.25">
      <c r="A32" s="70">
        <v>13</v>
      </c>
      <c r="B32" s="72" t="s">
        <v>322</v>
      </c>
      <c r="C32" s="73" t="s">
        <v>315</v>
      </c>
      <c r="D32" s="74" t="s">
        <v>323</v>
      </c>
      <c r="E32" s="75">
        <v>3</v>
      </c>
      <c r="F32" s="74">
        <v>520.53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3</v>
      </c>
      <c r="O32" s="25">
        <f t="shared" si="2"/>
        <v>520.53</v>
      </c>
    </row>
    <row r="33" spans="1:15" s="26" customFormat="1" ht="39.6" x14ac:dyDescent="0.25">
      <c r="A33" s="70">
        <v>14</v>
      </c>
      <c r="B33" s="72" t="s">
        <v>324</v>
      </c>
      <c r="C33" s="73" t="s">
        <v>315</v>
      </c>
      <c r="D33" s="74" t="s">
        <v>323</v>
      </c>
      <c r="E33" s="75">
        <v>94</v>
      </c>
      <c r="F33" s="74">
        <v>16309.94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94</v>
      </c>
      <c r="O33" s="25">
        <f t="shared" si="2"/>
        <v>16309.94</v>
      </c>
    </row>
    <row r="34" spans="1:15" s="26" customFormat="1" ht="26.4" x14ac:dyDescent="0.25">
      <c r="A34" s="70">
        <v>15</v>
      </c>
      <c r="B34" s="72" t="s">
        <v>325</v>
      </c>
      <c r="C34" s="73" t="s">
        <v>315</v>
      </c>
      <c r="D34" s="74" t="s">
        <v>326</v>
      </c>
      <c r="E34" s="75">
        <v>167</v>
      </c>
      <c r="F34" s="74">
        <v>945.22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167</v>
      </c>
      <c r="O34" s="25">
        <f t="shared" si="2"/>
        <v>945.22</v>
      </c>
    </row>
    <row r="35" spans="1:15" s="26" customFormat="1" ht="26.4" x14ac:dyDescent="0.25">
      <c r="A35" s="70">
        <v>16</v>
      </c>
      <c r="B35" s="72" t="s">
        <v>327</v>
      </c>
      <c r="C35" s="73" t="s">
        <v>328</v>
      </c>
      <c r="D35" s="74" t="s">
        <v>329</v>
      </c>
      <c r="E35" s="75">
        <v>2</v>
      </c>
      <c r="F35" s="74">
        <v>599.92000000000007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2</v>
      </c>
      <c r="O35" s="25">
        <f t="shared" si="2"/>
        <v>599.92000000000007</v>
      </c>
    </row>
    <row r="36" spans="1:15" s="17" customFormat="1" ht="13.5" customHeight="1" thickBot="1" x14ac:dyDescent="0.3"/>
    <row r="37" spans="1:15" s="17" customFormat="1" ht="26.25" customHeight="1" x14ac:dyDescent="0.25">
      <c r="A37" s="94" t="s">
        <v>139</v>
      </c>
      <c r="B37" s="88" t="s">
        <v>32</v>
      </c>
      <c r="C37" s="99" t="s">
        <v>141</v>
      </c>
      <c r="D37" s="88" t="s">
        <v>142</v>
      </c>
      <c r="E37" s="88" t="s">
        <v>406</v>
      </c>
      <c r="F37" s="88"/>
      <c r="G37" s="89" t="s">
        <v>146</v>
      </c>
    </row>
    <row r="38" spans="1:15" s="17" customFormat="1" ht="12.75" customHeight="1" x14ac:dyDescent="0.25">
      <c r="A38" s="95"/>
      <c r="B38" s="97"/>
      <c r="C38" s="100"/>
      <c r="D38" s="97"/>
      <c r="E38" s="92" t="s">
        <v>147</v>
      </c>
      <c r="F38" s="92" t="s">
        <v>148</v>
      </c>
      <c r="G38" s="90"/>
    </row>
    <row r="39" spans="1:15" s="17" customFormat="1" ht="13.5" customHeight="1" thickBot="1" x14ac:dyDescent="0.3">
      <c r="A39" s="96"/>
      <c r="B39" s="98"/>
      <c r="C39" s="101"/>
      <c r="D39" s="98"/>
      <c r="E39" s="93"/>
      <c r="F39" s="93"/>
      <c r="G39" s="91"/>
    </row>
    <row r="40" spans="1:15" s="26" customFormat="1" ht="13.2" x14ac:dyDescent="0.25">
      <c r="A40" s="70">
        <v>17</v>
      </c>
      <c r="B40" s="72" t="s">
        <v>330</v>
      </c>
      <c r="C40" s="73" t="s">
        <v>299</v>
      </c>
      <c r="D40" s="74" t="s">
        <v>331</v>
      </c>
      <c r="E40" s="75">
        <v>350</v>
      </c>
      <c r="F40" s="74">
        <v>4860.59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ref="N40:N48" si="3">E40</f>
        <v>350</v>
      </c>
      <c r="O40" s="25">
        <f t="shared" ref="O40:O48" si="4">F40</f>
        <v>4860.59</v>
      </c>
    </row>
    <row r="41" spans="1:15" s="26" customFormat="1" ht="52.8" x14ac:dyDescent="0.25">
      <c r="A41" s="70">
        <v>18</v>
      </c>
      <c r="B41" s="72" t="s">
        <v>332</v>
      </c>
      <c r="C41" s="73" t="s">
        <v>315</v>
      </c>
      <c r="D41" s="74" t="s">
        <v>333</v>
      </c>
      <c r="E41" s="75">
        <v>1</v>
      </c>
      <c r="F41" s="74">
        <v>2032.0200000000002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1</v>
      </c>
      <c r="O41" s="25">
        <f t="shared" si="4"/>
        <v>2032.0200000000002</v>
      </c>
    </row>
    <row r="42" spans="1:15" s="26" customFormat="1" ht="26.4" x14ac:dyDescent="0.25">
      <c r="A42" s="70">
        <v>19</v>
      </c>
      <c r="B42" s="72" t="s">
        <v>334</v>
      </c>
      <c r="C42" s="73" t="s">
        <v>335</v>
      </c>
      <c r="D42" s="74" t="s">
        <v>336</v>
      </c>
      <c r="E42" s="75">
        <v>120</v>
      </c>
      <c r="F42" s="74">
        <v>27640.800000000003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120</v>
      </c>
      <c r="O42" s="25">
        <f t="shared" si="4"/>
        <v>27640.800000000003</v>
      </c>
    </row>
    <row r="43" spans="1:15" s="26" customFormat="1" ht="39.6" x14ac:dyDescent="0.25">
      <c r="A43" s="70">
        <v>20</v>
      </c>
      <c r="B43" s="72" t="s">
        <v>337</v>
      </c>
      <c r="C43" s="73" t="s">
        <v>315</v>
      </c>
      <c r="D43" s="74" t="s">
        <v>338</v>
      </c>
      <c r="E43" s="75">
        <v>60</v>
      </c>
      <c r="F43" s="74">
        <v>53790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60</v>
      </c>
      <c r="O43" s="25">
        <f t="shared" si="4"/>
        <v>53790</v>
      </c>
    </row>
    <row r="44" spans="1:15" s="26" customFormat="1" ht="26.4" x14ac:dyDescent="0.25">
      <c r="A44" s="70">
        <v>21</v>
      </c>
      <c r="B44" s="72" t="s">
        <v>339</v>
      </c>
      <c r="C44" s="73" t="s">
        <v>299</v>
      </c>
      <c r="D44" s="74" t="s">
        <v>340</v>
      </c>
      <c r="E44" s="75">
        <v>100</v>
      </c>
      <c r="F44" s="74">
        <v>346.67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100</v>
      </c>
      <c r="O44" s="25">
        <f t="shared" si="4"/>
        <v>346.67</v>
      </c>
    </row>
    <row r="45" spans="1:15" s="26" customFormat="1" ht="26.4" x14ac:dyDescent="0.25">
      <c r="A45" s="70">
        <v>22</v>
      </c>
      <c r="B45" s="72" t="s">
        <v>341</v>
      </c>
      <c r="C45" s="73" t="s">
        <v>342</v>
      </c>
      <c r="D45" s="74" t="s">
        <v>343</v>
      </c>
      <c r="E45" s="75"/>
      <c r="F45" s="74"/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0</v>
      </c>
      <c r="O45" s="25">
        <f t="shared" si="4"/>
        <v>0</v>
      </c>
    </row>
    <row r="46" spans="1:15" s="26" customFormat="1" ht="26.4" x14ac:dyDescent="0.25">
      <c r="A46" s="70">
        <v>23</v>
      </c>
      <c r="B46" s="72" t="s">
        <v>344</v>
      </c>
      <c r="C46" s="73" t="s">
        <v>315</v>
      </c>
      <c r="D46" s="74" t="s">
        <v>345</v>
      </c>
      <c r="E46" s="75">
        <v>56000</v>
      </c>
      <c r="F46" s="74">
        <v>110880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56000</v>
      </c>
      <c r="O46" s="25">
        <f t="shared" si="4"/>
        <v>110880</v>
      </c>
    </row>
    <row r="47" spans="1:15" s="26" customFormat="1" ht="13.2" x14ac:dyDescent="0.25">
      <c r="A47" s="70">
        <v>24</v>
      </c>
      <c r="B47" s="72" t="s">
        <v>346</v>
      </c>
      <c r="C47" s="73" t="s">
        <v>299</v>
      </c>
      <c r="D47" s="74" t="s">
        <v>347</v>
      </c>
      <c r="E47" s="75">
        <v>22500</v>
      </c>
      <c r="F47" s="74">
        <v>204003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22500</v>
      </c>
      <c r="O47" s="25">
        <f t="shared" si="4"/>
        <v>204003</v>
      </c>
    </row>
    <row r="48" spans="1:15" s="26" customFormat="1" ht="13.2" x14ac:dyDescent="0.25">
      <c r="A48" s="70">
        <v>25</v>
      </c>
      <c r="B48" s="72" t="s">
        <v>348</v>
      </c>
      <c r="C48" s="73" t="s">
        <v>299</v>
      </c>
      <c r="D48" s="74" t="s">
        <v>349</v>
      </c>
      <c r="E48" s="75">
        <v>1302</v>
      </c>
      <c r="F48" s="74">
        <v>5902.47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3"/>
        <v>1302</v>
      </c>
      <c r="O48" s="25">
        <f t="shared" si="4"/>
        <v>5902.47</v>
      </c>
    </row>
    <row r="49" spans="1:15" s="17" customFormat="1" ht="13.5" customHeight="1" thickBot="1" x14ac:dyDescent="0.3"/>
    <row r="50" spans="1:15" s="17" customFormat="1" ht="26.25" customHeight="1" x14ac:dyDescent="0.25">
      <c r="A50" s="94" t="s">
        <v>139</v>
      </c>
      <c r="B50" s="88" t="s">
        <v>32</v>
      </c>
      <c r="C50" s="99" t="s">
        <v>141</v>
      </c>
      <c r="D50" s="88" t="s">
        <v>142</v>
      </c>
      <c r="E50" s="88" t="s">
        <v>406</v>
      </c>
      <c r="F50" s="88"/>
      <c r="G50" s="89" t="s">
        <v>146</v>
      </c>
    </row>
    <row r="51" spans="1:15" s="17" customFormat="1" ht="12.75" customHeight="1" x14ac:dyDescent="0.25">
      <c r="A51" s="95"/>
      <c r="B51" s="97"/>
      <c r="C51" s="100"/>
      <c r="D51" s="97"/>
      <c r="E51" s="92" t="s">
        <v>147</v>
      </c>
      <c r="F51" s="92" t="s">
        <v>148</v>
      </c>
      <c r="G51" s="90"/>
    </row>
    <row r="52" spans="1:15" s="17" customFormat="1" ht="13.5" customHeight="1" thickBot="1" x14ac:dyDescent="0.3">
      <c r="A52" s="96"/>
      <c r="B52" s="98"/>
      <c r="C52" s="101"/>
      <c r="D52" s="98"/>
      <c r="E52" s="93"/>
      <c r="F52" s="93"/>
      <c r="G52" s="91"/>
    </row>
    <row r="53" spans="1:15" s="26" customFormat="1" ht="13.2" x14ac:dyDescent="0.25">
      <c r="A53" s="70">
        <v>26</v>
      </c>
      <c r="B53" s="72" t="s">
        <v>350</v>
      </c>
      <c r="C53" s="73" t="s">
        <v>307</v>
      </c>
      <c r="D53" s="74" t="s">
        <v>351</v>
      </c>
      <c r="E53" s="75">
        <v>30</v>
      </c>
      <c r="F53" s="74">
        <v>441.3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ref="N53:N62" si="5">E53</f>
        <v>30</v>
      </c>
      <c r="O53" s="25">
        <f t="shared" ref="O53:O62" si="6">F53</f>
        <v>441.3</v>
      </c>
    </row>
    <row r="54" spans="1:15" s="26" customFormat="1" ht="26.4" x14ac:dyDescent="0.25">
      <c r="A54" s="70">
        <v>27</v>
      </c>
      <c r="B54" s="72" t="s">
        <v>352</v>
      </c>
      <c r="C54" s="73" t="s">
        <v>307</v>
      </c>
      <c r="D54" s="74" t="s">
        <v>353</v>
      </c>
      <c r="E54" s="75">
        <v>267</v>
      </c>
      <c r="F54" s="74">
        <v>183651.94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267</v>
      </c>
      <c r="O54" s="25">
        <f t="shared" si="6"/>
        <v>183651.94</v>
      </c>
    </row>
    <row r="55" spans="1:15" s="26" customFormat="1" ht="26.4" x14ac:dyDescent="0.25">
      <c r="A55" s="70">
        <v>28</v>
      </c>
      <c r="B55" s="72" t="s">
        <v>354</v>
      </c>
      <c r="C55" s="73" t="s">
        <v>355</v>
      </c>
      <c r="D55" s="74" t="s">
        <v>356</v>
      </c>
      <c r="E55" s="75">
        <v>44</v>
      </c>
      <c r="F55" s="74">
        <v>957509.08000000007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44</v>
      </c>
      <c r="O55" s="25">
        <f t="shared" si="6"/>
        <v>957509.08000000007</v>
      </c>
    </row>
    <row r="56" spans="1:15" s="26" customFormat="1" ht="26.4" x14ac:dyDescent="0.25">
      <c r="A56" s="70">
        <v>29</v>
      </c>
      <c r="B56" s="72" t="s">
        <v>357</v>
      </c>
      <c r="C56" s="73" t="s">
        <v>328</v>
      </c>
      <c r="D56" s="74" t="s">
        <v>358</v>
      </c>
      <c r="E56" s="75">
        <v>12</v>
      </c>
      <c r="F56" s="74">
        <v>737.16000000000008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12</v>
      </c>
      <c r="O56" s="25">
        <f t="shared" si="6"/>
        <v>737.16000000000008</v>
      </c>
    </row>
    <row r="57" spans="1:15" s="26" customFormat="1" ht="26.4" x14ac:dyDescent="0.25">
      <c r="A57" s="70">
        <v>30</v>
      </c>
      <c r="B57" s="72" t="s">
        <v>359</v>
      </c>
      <c r="C57" s="73" t="s">
        <v>299</v>
      </c>
      <c r="D57" s="74" t="s">
        <v>360</v>
      </c>
      <c r="E57" s="75"/>
      <c r="F57" s="74"/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0</v>
      </c>
      <c r="O57" s="25">
        <f t="shared" si="6"/>
        <v>0</v>
      </c>
    </row>
    <row r="58" spans="1:15" s="26" customFormat="1" ht="39.6" x14ac:dyDescent="0.25">
      <c r="A58" s="70">
        <v>31</v>
      </c>
      <c r="B58" s="72" t="s">
        <v>361</v>
      </c>
      <c r="C58" s="73" t="s">
        <v>315</v>
      </c>
      <c r="D58" s="74" t="s">
        <v>362</v>
      </c>
      <c r="E58" s="75">
        <v>1</v>
      </c>
      <c r="F58" s="74">
        <v>6915.79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1</v>
      </c>
      <c r="O58" s="25">
        <f t="shared" si="6"/>
        <v>6915.79</v>
      </c>
    </row>
    <row r="59" spans="1:15" s="26" customFormat="1" ht="26.4" x14ac:dyDescent="0.25">
      <c r="A59" s="70">
        <v>32</v>
      </c>
      <c r="B59" s="72" t="s">
        <v>363</v>
      </c>
      <c r="C59" s="73" t="s">
        <v>299</v>
      </c>
      <c r="D59" s="74" t="s">
        <v>364</v>
      </c>
      <c r="E59" s="75">
        <v>5962</v>
      </c>
      <c r="F59" s="74">
        <v>76414.960000000006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5962</v>
      </c>
      <c r="O59" s="25">
        <f t="shared" si="6"/>
        <v>76414.960000000006</v>
      </c>
    </row>
    <row r="60" spans="1:15" s="26" customFormat="1" ht="26.4" x14ac:dyDescent="0.25">
      <c r="A60" s="70">
        <v>33</v>
      </c>
      <c r="B60" s="72" t="s">
        <v>365</v>
      </c>
      <c r="C60" s="73" t="s">
        <v>299</v>
      </c>
      <c r="D60" s="74" t="s">
        <v>366</v>
      </c>
      <c r="E60" s="75">
        <v>2568</v>
      </c>
      <c r="F60" s="74">
        <v>146285.69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2568</v>
      </c>
      <c r="O60" s="25">
        <f t="shared" si="6"/>
        <v>146285.69</v>
      </c>
    </row>
    <row r="61" spans="1:15" s="26" customFormat="1" ht="26.4" x14ac:dyDescent="0.25">
      <c r="A61" s="70">
        <v>34</v>
      </c>
      <c r="B61" s="72" t="s">
        <v>367</v>
      </c>
      <c r="C61" s="73" t="s">
        <v>299</v>
      </c>
      <c r="D61" s="74" t="s">
        <v>368</v>
      </c>
      <c r="E61" s="75">
        <v>120</v>
      </c>
      <c r="F61" s="74">
        <v>716.44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120</v>
      </c>
      <c r="O61" s="25">
        <f t="shared" si="6"/>
        <v>716.44</v>
      </c>
    </row>
    <row r="62" spans="1:15" s="26" customFormat="1" ht="26.4" x14ac:dyDescent="0.25">
      <c r="A62" s="70">
        <v>35</v>
      </c>
      <c r="B62" s="72" t="s">
        <v>369</v>
      </c>
      <c r="C62" s="73" t="s">
        <v>299</v>
      </c>
      <c r="D62" s="74" t="s">
        <v>370</v>
      </c>
      <c r="E62" s="75">
        <v>236</v>
      </c>
      <c r="F62" s="74">
        <v>1478.8200000000002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236</v>
      </c>
      <c r="O62" s="25">
        <f t="shared" si="6"/>
        <v>1478.8200000000002</v>
      </c>
    </row>
    <row r="63" spans="1:15" s="17" customFormat="1" ht="13.5" customHeight="1" thickBot="1" x14ac:dyDescent="0.3"/>
    <row r="64" spans="1:15" s="17" customFormat="1" ht="26.25" customHeight="1" x14ac:dyDescent="0.25">
      <c r="A64" s="94" t="s">
        <v>139</v>
      </c>
      <c r="B64" s="88" t="s">
        <v>32</v>
      </c>
      <c r="C64" s="99" t="s">
        <v>141</v>
      </c>
      <c r="D64" s="88" t="s">
        <v>142</v>
      </c>
      <c r="E64" s="88" t="s">
        <v>406</v>
      </c>
      <c r="F64" s="88"/>
      <c r="G64" s="89" t="s">
        <v>146</v>
      </c>
    </row>
    <row r="65" spans="1:16" s="17" customFormat="1" ht="12.75" customHeight="1" x14ac:dyDescent="0.25">
      <c r="A65" s="95"/>
      <c r="B65" s="97"/>
      <c r="C65" s="100"/>
      <c r="D65" s="97"/>
      <c r="E65" s="92" t="s">
        <v>147</v>
      </c>
      <c r="F65" s="92" t="s">
        <v>148</v>
      </c>
      <c r="G65" s="90"/>
    </row>
    <row r="66" spans="1:16" s="17" customFormat="1" ht="13.5" customHeight="1" thickBot="1" x14ac:dyDescent="0.3">
      <c r="A66" s="96"/>
      <c r="B66" s="98"/>
      <c r="C66" s="101"/>
      <c r="D66" s="98"/>
      <c r="E66" s="93"/>
      <c r="F66" s="93"/>
      <c r="G66" s="91"/>
    </row>
    <row r="67" spans="1:16" s="26" customFormat="1" ht="26.4" x14ac:dyDescent="0.25">
      <c r="A67" s="70">
        <v>36</v>
      </c>
      <c r="B67" s="72" t="s">
        <v>371</v>
      </c>
      <c r="C67" s="73" t="s">
        <v>299</v>
      </c>
      <c r="D67" s="74" t="s">
        <v>372</v>
      </c>
      <c r="E67" s="75">
        <v>1380</v>
      </c>
      <c r="F67" s="74">
        <v>16852.79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ref="N67:O74" si="7">E67</f>
        <v>1380</v>
      </c>
      <c r="O67" s="25">
        <f t="shared" si="7"/>
        <v>16852.79</v>
      </c>
    </row>
    <row r="68" spans="1:16" s="26" customFormat="1" ht="26.4" x14ac:dyDescent="0.25">
      <c r="A68" s="70">
        <v>37</v>
      </c>
      <c r="B68" s="72" t="s">
        <v>373</v>
      </c>
      <c r="C68" s="73" t="s">
        <v>299</v>
      </c>
      <c r="D68" s="74" t="s">
        <v>374</v>
      </c>
      <c r="E68" s="75">
        <v>600</v>
      </c>
      <c r="F68" s="74">
        <v>32565.800000000003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7"/>
        <v>600</v>
      </c>
      <c r="O68" s="25">
        <f t="shared" si="7"/>
        <v>32565.800000000003</v>
      </c>
    </row>
    <row r="69" spans="1:16" s="26" customFormat="1" ht="13.2" x14ac:dyDescent="0.25">
      <c r="A69" s="70">
        <v>38</v>
      </c>
      <c r="B69" s="72" t="s">
        <v>375</v>
      </c>
      <c r="C69" s="73" t="s">
        <v>307</v>
      </c>
      <c r="D69" s="74" t="s">
        <v>376</v>
      </c>
      <c r="E69" s="75">
        <v>50</v>
      </c>
      <c r="F69" s="74">
        <v>675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7"/>
        <v>50</v>
      </c>
      <c r="O69" s="25">
        <f t="shared" si="7"/>
        <v>675</v>
      </c>
    </row>
    <row r="70" spans="1:16" s="26" customFormat="1" ht="26.4" x14ac:dyDescent="0.25">
      <c r="A70" s="70">
        <v>39</v>
      </c>
      <c r="B70" s="72" t="s">
        <v>377</v>
      </c>
      <c r="C70" s="73" t="s">
        <v>315</v>
      </c>
      <c r="D70" s="74" t="s">
        <v>378</v>
      </c>
      <c r="E70" s="75">
        <v>90</v>
      </c>
      <c r="F70" s="74">
        <v>1766.66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90</v>
      </c>
      <c r="O70" s="25">
        <f t="shared" si="7"/>
        <v>1766.66</v>
      </c>
    </row>
    <row r="71" spans="1:16" s="26" customFormat="1" ht="26.4" x14ac:dyDescent="0.25">
      <c r="A71" s="70">
        <v>40</v>
      </c>
      <c r="B71" s="72" t="s">
        <v>379</v>
      </c>
      <c r="C71" s="73" t="s">
        <v>315</v>
      </c>
      <c r="D71" s="74" t="s">
        <v>380</v>
      </c>
      <c r="E71" s="75">
        <v>75</v>
      </c>
      <c r="F71" s="74">
        <v>2208.33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75</v>
      </c>
      <c r="O71" s="25">
        <f t="shared" si="7"/>
        <v>2208.33</v>
      </c>
    </row>
    <row r="72" spans="1:16" s="26" customFormat="1" ht="26.4" x14ac:dyDescent="0.25">
      <c r="A72" s="70">
        <v>41</v>
      </c>
      <c r="B72" s="72" t="s">
        <v>381</v>
      </c>
      <c r="C72" s="73" t="s">
        <v>315</v>
      </c>
      <c r="D72" s="74" t="s">
        <v>297</v>
      </c>
      <c r="E72" s="75">
        <v>2050</v>
      </c>
      <c r="F72" s="74">
        <v>373633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2050</v>
      </c>
      <c r="O72" s="25">
        <f t="shared" si="7"/>
        <v>373633</v>
      </c>
    </row>
    <row r="73" spans="1:16" s="26" customFormat="1" ht="13.2" x14ac:dyDescent="0.25">
      <c r="A73" s="70">
        <v>42</v>
      </c>
      <c r="B73" s="72" t="s">
        <v>382</v>
      </c>
      <c r="C73" s="73" t="s">
        <v>315</v>
      </c>
      <c r="D73" s="74">
        <v>167</v>
      </c>
      <c r="E73" s="75">
        <v>40</v>
      </c>
      <c r="F73" s="74">
        <v>6680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40</v>
      </c>
      <c r="O73" s="25">
        <f t="shared" si="7"/>
        <v>6680</v>
      </c>
    </row>
    <row r="74" spans="1:16" s="26" customFormat="1" ht="13.8" thickBot="1" x14ac:dyDescent="0.3">
      <c r="A74" s="70">
        <v>43</v>
      </c>
      <c r="B74" s="72" t="s">
        <v>383</v>
      </c>
      <c r="C74" s="73" t="s">
        <v>315</v>
      </c>
      <c r="D74" s="74" t="s">
        <v>384</v>
      </c>
      <c r="E74" s="75">
        <v>400</v>
      </c>
      <c r="F74" s="74">
        <v>5000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400</v>
      </c>
      <c r="O74" s="25">
        <f t="shared" si="7"/>
        <v>5000</v>
      </c>
    </row>
    <row r="75" spans="1:16" s="17" customFormat="1" ht="13.8" thickBot="1" x14ac:dyDescent="0.3">
      <c r="A75" s="27"/>
      <c r="B75" s="29"/>
      <c r="C75" s="29"/>
      <c r="D75" s="30"/>
      <c r="E75" s="31">
        <f>SUM(Лист1!N11:N74)</f>
        <v>99406</v>
      </c>
      <c r="F75" s="32">
        <f>SUM(Лист1!O11:O74)</f>
        <v>6314004.9500000002</v>
      </c>
      <c r="G75" s="33"/>
    </row>
    <row r="76" spans="1:16" s="24" customFormat="1" ht="15" customHeight="1" thickBot="1" x14ac:dyDescent="0.3">
      <c r="A76" s="85" t="s">
        <v>385</v>
      </c>
      <c r="B76" s="21"/>
      <c r="C76" s="21"/>
      <c r="D76" s="21"/>
      <c r="E76" s="22"/>
      <c r="F76" s="21"/>
      <c r="G76" s="23"/>
    </row>
    <row r="77" spans="1:16" s="24" customFormat="1" ht="15" hidden="1" customHeight="1" thickBot="1" x14ac:dyDescent="0.3">
      <c r="A77" s="79"/>
      <c r="B77" s="80"/>
      <c r="C77" s="80"/>
      <c r="D77" s="80"/>
      <c r="E77" s="81"/>
      <c r="F77" s="80"/>
      <c r="G77" s="82"/>
      <c r="P77" s="24" t="s">
        <v>294</v>
      </c>
    </row>
    <row r="78" spans="1:16" s="26" customFormat="1" ht="26.4" x14ac:dyDescent="0.25">
      <c r="A78" s="70">
        <v>1</v>
      </c>
      <c r="B78" s="72" t="s">
        <v>386</v>
      </c>
      <c r="C78" s="73" t="s">
        <v>387</v>
      </c>
      <c r="D78" s="74" t="s">
        <v>388</v>
      </c>
      <c r="E78" s="75">
        <v>195</v>
      </c>
      <c r="F78" s="74">
        <v>115134.89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ref="N78:O80" si="8">E78</f>
        <v>195</v>
      </c>
      <c r="O78" s="25">
        <f t="shared" si="8"/>
        <v>115134.89</v>
      </c>
    </row>
    <row r="79" spans="1:16" s="26" customFormat="1" ht="26.4" x14ac:dyDescent="0.25">
      <c r="A79" s="70">
        <v>2</v>
      </c>
      <c r="B79" s="72" t="s">
        <v>389</v>
      </c>
      <c r="C79" s="73" t="s">
        <v>387</v>
      </c>
      <c r="D79" s="74" t="s">
        <v>390</v>
      </c>
      <c r="E79" s="75">
        <v>645</v>
      </c>
      <c r="F79" s="74">
        <v>350574.75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8"/>
        <v>645</v>
      </c>
      <c r="O79" s="25">
        <f t="shared" si="8"/>
        <v>350574.75</v>
      </c>
    </row>
    <row r="80" spans="1:16" s="26" customFormat="1" ht="26.4" x14ac:dyDescent="0.25">
      <c r="A80" s="70">
        <v>3</v>
      </c>
      <c r="B80" s="72" t="s">
        <v>391</v>
      </c>
      <c r="C80" s="73" t="s">
        <v>387</v>
      </c>
      <c r="D80" s="74" t="s">
        <v>390</v>
      </c>
      <c r="E80" s="75">
        <v>135</v>
      </c>
      <c r="F80" s="74">
        <v>73376.09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8"/>
        <v>135</v>
      </c>
      <c r="O80" s="25">
        <f t="shared" si="8"/>
        <v>73376.09</v>
      </c>
    </row>
    <row r="81" spans="1:16" s="17" customFormat="1" ht="13.5" customHeight="1" thickBot="1" x14ac:dyDescent="0.3"/>
    <row r="82" spans="1:16" s="17" customFormat="1" ht="26.25" customHeight="1" x14ac:dyDescent="0.25">
      <c r="A82" s="94" t="s">
        <v>139</v>
      </c>
      <c r="B82" s="88" t="s">
        <v>32</v>
      </c>
      <c r="C82" s="99" t="s">
        <v>141</v>
      </c>
      <c r="D82" s="88" t="s">
        <v>142</v>
      </c>
      <c r="E82" s="88" t="s">
        <v>406</v>
      </c>
      <c r="F82" s="88"/>
      <c r="G82" s="89" t="s">
        <v>146</v>
      </c>
    </row>
    <row r="83" spans="1:16" s="17" customFormat="1" ht="12.75" customHeight="1" x14ac:dyDescent="0.25">
      <c r="A83" s="95"/>
      <c r="B83" s="97"/>
      <c r="C83" s="100"/>
      <c r="D83" s="97"/>
      <c r="E83" s="92" t="s">
        <v>147</v>
      </c>
      <c r="F83" s="92" t="s">
        <v>148</v>
      </c>
      <c r="G83" s="90"/>
    </row>
    <row r="84" spans="1:16" s="17" customFormat="1" ht="13.5" customHeight="1" thickBot="1" x14ac:dyDescent="0.3">
      <c r="A84" s="96"/>
      <c r="B84" s="98"/>
      <c r="C84" s="101"/>
      <c r="D84" s="98"/>
      <c r="E84" s="93"/>
      <c r="F84" s="93"/>
      <c r="G84" s="91"/>
    </row>
    <row r="85" spans="1:16" s="26" customFormat="1" ht="26.4" x14ac:dyDescent="0.25">
      <c r="A85" s="70">
        <v>4</v>
      </c>
      <c r="B85" s="72" t="s">
        <v>392</v>
      </c>
      <c r="C85" s="73" t="s">
        <v>387</v>
      </c>
      <c r="D85" s="74" t="s">
        <v>393</v>
      </c>
      <c r="E85" s="75">
        <v>7</v>
      </c>
      <c r="F85" s="74">
        <v>10545.57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ref="N85:O90" si="9">E85</f>
        <v>7</v>
      </c>
      <c r="O85" s="25">
        <f t="shared" si="9"/>
        <v>10545.57</v>
      </c>
    </row>
    <row r="86" spans="1:16" s="26" customFormat="1" ht="26.4" x14ac:dyDescent="0.25">
      <c r="A86" s="70">
        <v>5</v>
      </c>
      <c r="B86" s="72" t="s">
        <v>394</v>
      </c>
      <c r="C86" s="73" t="s">
        <v>387</v>
      </c>
      <c r="D86" s="74" t="s">
        <v>395</v>
      </c>
      <c r="E86" s="75">
        <v>47</v>
      </c>
      <c r="F86" s="74">
        <v>65180.54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9"/>
        <v>47</v>
      </c>
      <c r="O86" s="25">
        <f t="shared" si="9"/>
        <v>65180.54</v>
      </c>
    </row>
    <row r="87" spans="1:16" s="26" customFormat="1" ht="26.4" x14ac:dyDescent="0.25">
      <c r="A87" s="70">
        <v>6</v>
      </c>
      <c r="B87" s="72" t="s">
        <v>396</v>
      </c>
      <c r="C87" s="73" t="s">
        <v>387</v>
      </c>
      <c r="D87" s="74" t="s">
        <v>395</v>
      </c>
      <c r="E87" s="75">
        <v>223</v>
      </c>
      <c r="F87" s="74">
        <v>309260.86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9"/>
        <v>223</v>
      </c>
      <c r="O87" s="25">
        <f t="shared" si="9"/>
        <v>309260.86</v>
      </c>
    </row>
    <row r="88" spans="1:16" s="26" customFormat="1" ht="26.4" x14ac:dyDescent="0.25">
      <c r="A88" s="70">
        <v>7</v>
      </c>
      <c r="B88" s="72" t="s">
        <v>397</v>
      </c>
      <c r="C88" s="73" t="s">
        <v>398</v>
      </c>
      <c r="D88" s="74" t="s">
        <v>399</v>
      </c>
      <c r="E88" s="75">
        <v>30</v>
      </c>
      <c r="F88" s="74">
        <v>17382.77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9"/>
        <v>30</v>
      </c>
      <c r="O88" s="25">
        <f t="shared" si="9"/>
        <v>17382.77</v>
      </c>
    </row>
    <row r="89" spans="1:16" s="26" customFormat="1" ht="26.4" x14ac:dyDescent="0.25">
      <c r="A89" s="70">
        <v>8</v>
      </c>
      <c r="B89" s="72" t="s">
        <v>400</v>
      </c>
      <c r="C89" s="73" t="s">
        <v>299</v>
      </c>
      <c r="D89" s="74" t="s">
        <v>401</v>
      </c>
      <c r="E89" s="75">
        <v>84</v>
      </c>
      <c r="F89" s="74">
        <v>7997.67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9"/>
        <v>84</v>
      </c>
      <c r="O89" s="25">
        <f t="shared" si="9"/>
        <v>7997.67</v>
      </c>
    </row>
    <row r="90" spans="1:16" s="26" customFormat="1" ht="26.4" x14ac:dyDescent="0.25">
      <c r="A90" s="70">
        <v>9</v>
      </c>
      <c r="B90" s="72" t="s">
        <v>402</v>
      </c>
      <c r="C90" s="73" t="s">
        <v>299</v>
      </c>
      <c r="D90" s="74" t="s">
        <v>401</v>
      </c>
      <c r="E90" s="75">
        <v>349</v>
      </c>
      <c r="F90" s="74">
        <v>33228.47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9"/>
        <v>349</v>
      </c>
      <c r="O90" s="25">
        <f t="shared" si="9"/>
        <v>33228.47</v>
      </c>
    </row>
    <row r="91" spans="1:16" s="24" customFormat="1" ht="15" hidden="1" customHeight="1" thickBot="1" x14ac:dyDescent="0.3">
      <c r="A91" s="79"/>
      <c r="B91" s="80"/>
      <c r="C91" s="80"/>
      <c r="D91" s="80"/>
      <c r="E91" s="81"/>
      <c r="F91" s="80"/>
      <c r="G91" s="82"/>
      <c r="P91" s="24" t="s">
        <v>294</v>
      </c>
    </row>
    <row r="92" spans="1:16" s="26" customFormat="1" ht="27" thickBot="1" x14ac:dyDescent="0.3">
      <c r="A92" s="70">
        <v>10</v>
      </c>
      <c r="B92" s="72" t="s">
        <v>403</v>
      </c>
      <c r="C92" s="73" t="s">
        <v>328</v>
      </c>
      <c r="D92" s="74" t="s">
        <v>404</v>
      </c>
      <c r="E92" s="75">
        <v>3</v>
      </c>
      <c r="F92" s="74">
        <v>2275.23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>E92</f>
        <v>3</v>
      </c>
      <c r="O92" s="25">
        <f>F92</f>
        <v>2275.23</v>
      </c>
    </row>
    <row r="93" spans="1:16" s="17" customFormat="1" ht="13.8" thickBot="1" x14ac:dyDescent="0.3">
      <c r="A93" s="35"/>
      <c r="B93" s="29"/>
      <c r="C93" s="29"/>
      <c r="D93" s="30"/>
      <c r="E93" s="31">
        <f>SUM(Лист1!N11:N92)</f>
        <v>101124</v>
      </c>
      <c r="F93" s="32">
        <f>SUM(Лист1!O11:O92)</f>
        <v>7298961.79</v>
      </c>
      <c r="G93" s="33"/>
    </row>
    <row r="94" spans="1:16" s="17" customFormat="1" ht="13.2" x14ac:dyDescent="0.25"/>
  </sheetData>
  <mergeCells count="50">
    <mergeCell ref="A1:B2"/>
    <mergeCell ref="A3:B3"/>
    <mergeCell ref="A11:A13"/>
    <mergeCell ref="B11:B13"/>
    <mergeCell ref="C11:C13"/>
    <mergeCell ref="F12:F13"/>
    <mergeCell ref="D11:D13"/>
    <mergeCell ref="E11:F11"/>
    <mergeCell ref="G11:G13"/>
    <mergeCell ref="E12:E13"/>
    <mergeCell ref="E26:F26"/>
    <mergeCell ref="G26:G28"/>
    <mergeCell ref="E27:E28"/>
    <mergeCell ref="F27:F28"/>
    <mergeCell ref="A26:A28"/>
    <mergeCell ref="B26:B28"/>
    <mergeCell ref="C26:C28"/>
    <mergeCell ref="D26:D28"/>
    <mergeCell ref="E37:F37"/>
    <mergeCell ref="G37:G39"/>
    <mergeCell ref="E38:E39"/>
    <mergeCell ref="F38:F39"/>
    <mergeCell ref="A37:A39"/>
    <mergeCell ref="B37:B39"/>
    <mergeCell ref="C37:C39"/>
    <mergeCell ref="D37:D39"/>
    <mergeCell ref="E50:F50"/>
    <mergeCell ref="G50:G52"/>
    <mergeCell ref="E51:E52"/>
    <mergeCell ref="F51:F52"/>
    <mergeCell ref="A50:A52"/>
    <mergeCell ref="B50:B52"/>
    <mergeCell ref="C50:C52"/>
    <mergeCell ref="D50:D52"/>
    <mergeCell ref="E64:F64"/>
    <mergeCell ref="G64:G66"/>
    <mergeCell ref="E65:E66"/>
    <mergeCell ref="F65:F66"/>
    <mergeCell ref="A64:A66"/>
    <mergeCell ref="B64:B66"/>
    <mergeCell ref="C64:C66"/>
    <mergeCell ref="D64:D66"/>
    <mergeCell ref="E82:F82"/>
    <mergeCell ref="G82:G84"/>
    <mergeCell ref="E83:E84"/>
    <mergeCell ref="F83:F84"/>
    <mergeCell ref="A82:A84"/>
    <mergeCell ref="B82:B84"/>
    <mergeCell ref="C82:C84"/>
    <mergeCell ref="D82:D8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6" manualBreakCount="6">
    <brk id="24" max="16383" man="1"/>
    <brk id="35" max="16383" man="1"/>
    <brk id="48" max="16383" man="1"/>
    <brk id="62" max="16383" man="1"/>
    <brk id="80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- 6 -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2020-12-16T13:18:24Z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