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Лист1!$A$70:$A$77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E76" i="4"/>
  <c r="F76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<sst xmlns="http://schemas.openxmlformats.org/spreadsheetml/2006/main" count="726" uniqueCount="384">
  <si>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</si>
  <si>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</si>
  <si>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</si>
  <si>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</si>
  <si>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</si>
  <si>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</si>
  <si>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</si>
  <si>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</si>
  <si>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</si>
  <si>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</si>
  <si>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</si>
  <si>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</si>
  <si>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</si>
  <si>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</si>
  <si>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</si>
  <si>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</si>
  <si>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</si>
  <si>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</si>
  <si>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</si>
  <si>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</si>
  <si>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</si>
  <si>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</si>
  <si>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</si>
  <si>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</si>
  <si>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</si>
  <si>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</si>
  <si>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</si>
  <si>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</si>
  <si>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</si>
  <si>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</si>
  <si>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</si>
  <si>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</si>
  <si>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</si>
  <si>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</si>
  <si>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</si>
  <si>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</si>
  <si>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</si>
  <si>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</si>
  <si>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</si>
  <si>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</si>
  <si>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</si>
  <si>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</si>
  <si>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</si>
  <si>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</si>
  <si>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</si>
  <si>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</si>
  <si>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</si>
  <si>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</si>
  <si>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</si>
  <si>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</si>
  <si>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</si>
  <si>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</si>
  <si>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</si>
  <si>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</si>
  <si>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</si>
  <si>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</si>
  <si>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</si>
  <si>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</si>
  <si>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</si>
  <si>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</si>
  <si>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</si>
  <si>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</si>
  <si>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</si>
  <si>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</si>
  <si>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</si>
  <si>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</si>
  <si>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</si>
  <si>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</si>
  <si>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</si>
  <si>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</si>
  <si>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</si>
  <si>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</si>
  <si>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</si>
  <si>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</si>
  <si>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</si>
  <si>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</si>
  <si>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</si>
  <si>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</si>
  <si>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</si>
  <si>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</si>
  <si>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</si>
  <si>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</si>
  <si>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</si>
  <si>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</si>
  <si>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</si>
  <si>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</si>
  <si>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</si>
  <si>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</si>
  <si>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</si>
  <si>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</si>
  <si>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</si>
  <si>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</si>
  <si>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</si>
  <si>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</si>
  <si>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</si>
  <si>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</si>
  <si>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</si>
  <si>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</si>
  <si>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</si>
  <si>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</si>
  <si>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</si>
  <si>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</si>
  <si>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</si>
  <si>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</si>
  <si>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</si>
  <si>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</si>
  <si>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</si>
  <si>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</si>
  <si>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</si>
  <si>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</si>
  <si>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</si>
  <si>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</si>
  <si>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</si>
  <si>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</si>
  <si>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</si>
  <si>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</si>
  <si>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</si>
  <si>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</si>
  <si>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</si>
  <si>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</si>
  <si>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</si>
  <si>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</si>
  <si>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</si>
  <si>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</si>
  <si>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</si>
  <si>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</si>
  <si>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</si>
  <si>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</si>
  <si>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</si>
  <si>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</si>
  <si>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</si>
  <si>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</si>
  <si>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</si>
  <si>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</si>
  <si>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</si>
  <si>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</si>
  <si>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</si>
  <si>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</si>
  <si>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</si>
  <si>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</si>
  <si>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</si>
  <si>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</si>
  <si>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</si>
  <si>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</si>
  <si>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</si>
  <si>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</si>
  <si>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</si>
  <si>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</si>
  <si>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</si>
  <si>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</si>
  <si>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</si>
  <si>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</si>
  <si>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</si>
  <si>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</si>
  <si>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</si>
  <si>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</si>
  <si>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</si>
  <si>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</si>
  <si>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</si>
  <si>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</si>
  <si>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</si>
  <si>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</si>
  <si>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</si>
  <si>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</si>
  <si>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</si>
  <si>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</si>
  <si>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</si>
  <si>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</si>
  <si>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</si>
  <si>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</si>
  <si>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</si>
  <si>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</si>
  <si>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</si>
  <si>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</si>
  <si>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</si>
  <si>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</si>
  <si>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</si>
  <si>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</si>
  <si>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</si>
  <si>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</si>
  <si>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</si>
  <si>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</si>
  <si>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</si>
  <si>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</si>
  <si>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</si>
  <si>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</si>
  <si>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</si>
  <si>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</si>
  <si>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</si>
  <si>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</si>
  <si>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</si>
  <si>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</si>
  <si>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</si>
  <si>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</si>
  <si>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</si>
  <si>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</si>
  <si>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</si>
  <si>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</si>
  <si>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</si>
  <si>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</si>
  <si>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</si>
  <si>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</si>
  <si>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</si>
  <si>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</si>
  <si>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</si>
  <si>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</si>
  <si>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</si>
  <si>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</si>
  <si>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</si>
  <si>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</si>
  <si>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</si>
  <si>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</si>
  <si>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</si>
  <si>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</si>
  <si>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</si>
  <si>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</si>
  <si>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</si>
  <si>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</si>
  <si>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</si>
  <si>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</si>
  <si>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</si>
  <si>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</si>
  <si>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</si>
  <si>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</si>
  <si>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</si>
  <si>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</si>
  <si>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</si>
  <si>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</si>
  <si>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</si>
  <si>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</si>
  <si>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</si>
  <si>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</si>
  <si>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</si>
  <si>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</si>
  <si>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</si>
  <si>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</si>
  <si>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</si>
  <si>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</si>
  <si>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</si>
  <si>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</si>
  <si>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</si>
  <si>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</si>
  <si>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</si>
  <si>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</si>
  <si>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</si>
  <si>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</si>
  <si>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</si>
  <si>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</si>
  <si>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</si>
  <si>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</si>
  <si>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</si>
  <si>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</si>
  <si>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</si>
  <si>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</si>
  <si>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</si>
  <si>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</si>
  <si>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</si>
  <si>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</si>
  <si>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</si>
  <si>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</si>
  <si>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</si>
  <si>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</si>
  <si>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</si>
  <si>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</si>
  <si>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</si>
  <si>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</si>
  <si>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</si>
  <si>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</si>
  <si>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</si>
  <si>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</si>
  <si>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</si>
  <si>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</si>
  <si>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</si>
  <si>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</si>
  <si>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</si>
  <si>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</si>
  <si>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</si>
  <si>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</si>
  <si>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</si>
  <si>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</si>
  <si>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</si>
  <si>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</si>
  <si>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</si>
  <si>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</si>
  <si>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</si>
  <si>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</si>
  <si>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</si>
  <si>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</si>
  <si>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</si>
  <si>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</si>
  <si>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</si>
  <si>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</si>
  <si>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</si>
  <si>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Матеріально-відповідальна особа, Найменування</t>
  </si>
  <si>
    <t>1512ЦДСК</t>
  </si>
  <si>
    <t>^</t>
  </si>
  <si>
    <t xml:space="preserve">
Імуноглобулін  антирезус Rho(D) людини,розчин для ін"єкцій по 1мл. в  ампулі (300мкг імуноглобуліну при титрі антитіл 1:2000) в ампулі по 1ампулі у картонній коробці . </t>
  </si>
  <si>
    <t>амп</t>
  </si>
  <si>
    <t>1394,03</t>
  </si>
  <si>
    <t xml:space="preserve">
Актилізе по 50мл №416 від 29.08.18р. </t>
  </si>
  <si>
    <t>фл</t>
  </si>
  <si>
    <t>12317,11</t>
  </si>
  <si>
    <t xml:space="preserve">
Антитоксин проти змііної отрути  10мл ( №737 від 04.06.18р) </t>
  </si>
  <si>
    <t>1571,49</t>
  </si>
  <si>
    <t xml:space="preserve">
Арікстра 2,5 мг/0,5МЛ №10 (б/н від  05.11.2018р.) </t>
  </si>
  <si>
    <t>шт.</t>
  </si>
  <si>
    <t>148,85</t>
  </si>
  <si>
    <t xml:space="preserve">
Бетаферон ліз.пор.д/ін по0,3мг(9,6млн МО)з розч. №рс-42 від 19.02.18р. </t>
  </si>
  <si>
    <t>флак,</t>
  </si>
  <si>
    <t>573,75</t>
  </si>
  <si>
    <t xml:space="preserve">
Бланки </t>
  </si>
  <si>
    <t>7,82</t>
  </si>
  <si>
    <t xml:space="preserve">
Вімізин 5 мл </t>
  </si>
  <si>
    <t xml:space="preserve">
ДІАНІЛ ПД 4 з вмістом глюкози 1,36% М/ОБ/13,6мг/мл/ розчин для перитонеального діалізу по 2000 мл розчину у мішку "Твін  Бег" (№к-9013 від 26 .11.2018р.) </t>
  </si>
  <si>
    <t>177,80</t>
  </si>
  <si>
    <t xml:space="preserve">
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</si>
  <si>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
Екворал  капсули по 100 мг № ТР-21 10.04.18р. </t>
  </si>
  <si>
    <t>капс</t>
  </si>
  <si>
    <t>15,71</t>
  </si>
  <si>
    <t xml:space="preserve">
Екворал  капсули по 100 мг( № ТР-182 01.10.18р.) </t>
  </si>
  <si>
    <t xml:space="preserve">
Екворал  капсули по 25 мг № П-4471 19.03.18р. </t>
  </si>
  <si>
    <t>5,19</t>
  </si>
  <si>
    <t xml:space="preserve">
Екворал  капсули по 25 мг № ТР-21 10.04.18р. </t>
  </si>
  <si>
    <t>5,45</t>
  </si>
  <si>
    <t xml:space="preserve">
Екворал  капсули по 50 мг № П-4471 19.03.18р. </t>
  </si>
  <si>
    <t>8,21</t>
  </si>
  <si>
    <t xml:space="preserve">
Екворал  капсули по 50 мг № ТР-21 10.04.18р. </t>
  </si>
  <si>
    <t>8,62</t>
  </si>
  <si>
    <t xml:space="preserve">
Екворал капсули м"які по 100 мг ,по 10капсул у блістері;по 5 блістерів у коробці  нак.№ТР-205 від 26.11.18 </t>
  </si>
  <si>
    <t>16,56</t>
  </si>
  <si>
    <t xml:space="preserve">
Екворал капсули м"які по 25 мг,по 10капсул у блістері;по 5 блістерів** у коробці  нак.№ТР-205 від 26.11.18р </t>
  </si>
  <si>
    <t>5,74</t>
  </si>
  <si>
    <t xml:space="preserve">
Екворал капсули м"які по 50 мг ,по 10капсул у блістері;по 5 блістерів*/ у коробці  нак.№ТР-205 від 26.11.18р </t>
  </si>
  <si>
    <t>9,09</t>
  </si>
  <si>
    <t xml:space="preserve">
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</si>
  <si>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</si>
  <si>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
Клексан 300  по 10 000 анти-Ха Мо/мл №1 (№б/н від 16.08.18р) </t>
  </si>
  <si>
    <t>упак</t>
  </si>
  <si>
    <t>154,19</t>
  </si>
  <si>
    <t xml:space="preserve">
Копаксон  40мг/мл по 1мл  шприці(№рс-65 від 12.03.18) </t>
  </si>
  <si>
    <t>шпр-ручка</t>
  </si>
  <si>
    <t>959,16</t>
  </si>
  <si>
    <t xml:space="preserve">
Мікофенолова кислота по180мг по 120 табл.у флаконах (№ П-6686 від 03 07 2018 р.) </t>
  </si>
  <si>
    <t>1159,34</t>
  </si>
  <si>
    <t xml:space="preserve">
Мікофенолова кислота по180мг по 120 табл.у флаконах (№ Тр-156 від 13 08 2018 р.) </t>
  </si>
  <si>
    <t>1216,76</t>
  </si>
  <si>
    <t xml:space="preserve">
Міфенакс /*капсули тверді по *250мг. по 10 капсул у блістері №ТР-205 від 26.11.18 </t>
  </si>
  <si>
    <t>3,47</t>
  </si>
  <si>
    <t xml:space="preserve">
Міфенакс капсули тверді по 250мг. по 10 капсул у блістері н.№1823 від 03.07.17 </t>
  </si>
  <si>
    <t>2,99</t>
  </si>
  <si>
    <t xml:space="preserve">
Метипред по 1000 мг </t>
  </si>
  <si>
    <t>519,41</t>
  </si>
  <si>
    <t xml:space="preserve">
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</si>
  <si>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</si>
  <si>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</si>
  <si>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
Панзінорм 10000  по 7 апсул у блістері,по 12 блістерів у коробці </t>
  </si>
  <si>
    <t>273,56</t>
  </si>
  <si>
    <t xml:space="preserve">
Плавікс №415 від 29.08.2018р. </t>
  </si>
  <si>
    <t>12,92</t>
  </si>
  <si>
    <t xml:space="preserve">
Солу-Медрол по 1000 мг 1фл  н.№РС-113 від 30.07.18 </t>
  </si>
  <si>
    <t>492,67</t>
  </si>
  <si>
    <t xml:space="preserve">
Стрептокіназа №417 від 29.08.18 </t>
  </si>
  <si>
    <t>1227,30</t>
  </si>
  <si>
    <t xml:space="preserve">
Такпан капсули  1 мг №60 (№ТР-130 від 09.07.2018р.) </t>
  </si>
  <si>
    <t>12,82</t>
  </si>
  <si>
    <t xml:space="preserve">
Такпан капсули  5 мг №60 (№ТР-130 від 09.07.2018р.) </t>
  </si>
  <si>
    <t>56,96</t>
  </si>
  <si>
    <t xml:space="preserve">
Такпан капсули 0,5 мг №60 (№П- 7112 від 30.07.2018р.) </t>
  </si>
  <si>
    <t>5,97</t>
  </si>
  <si>
    <t xml:space="preserve">
Такпан капсули 0,5 мг №60 (№ТР-130 від 09.07.2018р.) </t>
  </si>
  <si>
    <t>6,27</t>
  </si>
  <si>
    <t xml:space="preserve">
Такпан капсули 1мг №60 (№П- 7112 від 30.07.2018р.) </t>
  </si>
  <si>
    <t>12,21</t>
  </si>
  <si>
    <t xml:space="preserve">
Такпан капсули 5мг №60 (№П- 7112 від 30.07.2018р.) </t>
  </si>
  <si>
    <t>54,28</t>
  </si>
  <si>
    <t xml:space="preserve">
Тест смужки "Акку-Чек Перформа 50шт (№ к-4052  06.02.2018р.) </t>
  </si>
  <si>
    <t>2,27</t>
  </si>
  <si>
    <t xml:space="preserve">
Тест смужки "Акку-Чек Перформа 50шт (№ к-9165  05.12.2018р.) </t>
  </si>
  <si>
    <t>2,10</t>
  </si>
  <si>
    <t xml:space="preserve">
Томогексол р-н для ін.350мг/йоду мл. по 50мл.№417 від  29 08  2018р. </t>
  </si>
  <si>
    <t>211,20</t>
  </si>
  <si>
    <t>Черкаська обласна лікарня</t>
  </si>
  <si>
    <t>Залишок
на 13.12.2018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</si>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</sst>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showGridLines="0" tabSelected="1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21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>
      <c r="A1" s="102"/>
      <c r="B1" s="103"/>
      <c r="F1" s="11"/>
    </row>
    <row r="2" spans="1:16" s="10" customFormat="1" ht="12.9" customHeight="1" x14ac:dyDescent="0.25">
      <c r="A2" s="104"/>
      <c r="B2" s="104"/>
      <c r="E2" s="13"/>
      <c r="F2" s="8"/>
      <c r="G2" s="8"/>
    </row>
    <row r="3" spans="1:16" s="10" customFormat="1" ht="12.9" customHeight="1" x14ac:dyDescent="0.25">
      <c r="A3" s="105"/>
      <c r="B3" s="105"/>
      <c r="E3" s="13"/>
      <c r="F3" s="8"/>
      <c r="G3" s="8"/>
    </row>
    <row r="4" spans="1:16" s="10" customFormat="1" ht="12.9" customHeight="1" x14ac:dyDescent="0.25">
      <c r="E4" s="13"/>
      <c r="F4" s="8"/>
      <c r="G4" s="8"/>
    </row>
    <row r="5" spans="1:16" s="10" customFormat="1" ht="12.9" customHeight="1" x14ac:dyDescent="0.25"/>
    <row r="6" spans="1:16" s="10" customFormat="1" ht="12.9" customHeight="1" x14ac:dyDescent="0.25">
      <c r="B6" s="14"/>
    </row>
    <row r="7" spans="1:16" s="10" customFormat="1" ht="12.9" customHeight="1" x14ac:dyDescent="0.25"/>
    <row r="8" spans="1:16" s="17" customFormat="1" ht="15.6" x14ac:dyDescent="0.3">
      <c r="A8" s="15" t="s">
        <v>383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381</v>
      </c>
      <c r="B9" s="18"/>
      <c r="C9" s="18"/>
      <c r="D9" s="18"/>
      <c r="E9" s="18"/>
      <c r="F9" s="18"/>
      <c r="G9" s="18"/>
    </row>
    <row r="10" spans="1:16" s="17" customFormat="1" ht="16.2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4" t="s">
        <v>139</v>
      </c>
      <c r="B11" s="88" t="s">
        <v>293</v>
      </c>
      <c r="C11" s="99" t="s">
        <v>141</v>
      </c>
      <c r="D11" s="88" t="s">
        <v>142</v>
      </c>
      <c r="E11" s="88" t="s">
        <v>382</v>
      </c>
      <c r="F11" s="88"/>
      <c r="G11" s="89" t="s">
        <v>146</v>
      </c>
    </row>
    <row r="12" spans="1:16" s="17" customFormat="1" ht="13.2" x14ac:dyDescent="0.25">
      <c r="A12" s="95"/>
      <c r="B12" s="97"/>
      <c r="C12" s="100"/>
      <c r="D12" s="97"/>
      <c r="E12" s="92" t="s">
        <v>147</v>
      </c>
      <c r="F12" s="92" t="s">
        <v>148</v>
      </c>
      <c r="G12" s="90"/>
    </row>
    <row r="13" spans="1:16" s="17" customFormat="1" ht="13.8" thickBot="1" x14ac:dyDescent="0.3">
      <c r="A13" s="96"/>
      <c r="B13" s="98"/>
      <c r="C13" s="101"/>
      <c r="D13" s="98"/>
      <c r="E13" s="93"/>
      <c r="F13" s="93"/>
      <c r="G13" s="91"/>
    </row>
    <row r="14" spans="1:16" s="24" customFormat="1" ht="15" customHeight="1" thickBot="1" x14ac:dyDescent="0.3">
      <c r="A14" s="85" t="s">
        <v>294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295</v>
      </c>
    </row>
    <row r="16" spans="1:16" s="26" customFormat="1" ht="132" x14ac:dyDescent="0.25">
      <c r="A16" s="70">
        <v>1</v>
      </c>
      <c r="B16" s="72" t="s">
        <v>296</v>
      </c>
      <c r="C16" s="73" t="s">
        <v>297</v>
      </c>
      <c r="D16" s="74" t="s">
        <v>298</v>
      </c>
      <c r="E16" s="75">
        <v>7</v>
      </c>
      <c r="F16" s="74">
        <v>9758.2100000000009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1" si="0">E16</f>
        <v>7</v>
      </c>
      <c r="O16" s="25">
        <f t="shared" si="0"/>
        <v>9758.2100000000009</v>
      </c>
    </row>
    <row r="17" spans="1:15" s="26" customFormat="1" ht="39.6" x14ac:dyDescent="0.25">
      <c r="A17" s="70">
        <v>2</v>
      </c>
      <c r="B17" s="72" t="s">
        <v>299</v>
      </c>
      <c r="C17" s="73" t="s">
        <v>300</v>
      </c>
      <c r="D17" s="74" t="s">
        <v>301</v>
      </c>
      <c r="E17" s="75">
        <v>12</v>
      </c>
      <c r="F17" s="74">
        <v>147805.32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12</v>
      </c>
      <c r="O17" s="25">
        <f t="shared" si="0"/>
        <v>147805.32</v>
      </c>
    </row>
    <row r="18" spans="1:15" s="26" customFormat="1" ht="52.8" x14ac:dyDescent="0.25">
      <c r="A18" s="70">
        <v>3</v>
      </c>
      <c r="B18" s="72" t="s">
        <v>302</v>
      </c>
      <c r="C18" s="73" t="s">
        <v>300</v>
      </c>
      <c r="D18" s="74" t="s">
        <v>303</v>
      </c>
      <c r="E18" s="75">
        <v>41</v>
      </c>
      <c r="F18" s="74">
        <v>64431.090000000004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41</v>
      </c>
      <c r="O18" s="25">
        <f t="shared" si="0"/>
        <v>64431.090000000004</v>
      </c>
    </row>
    <row r="19" spans="1:15" s="26" customFormat="1" ht="52.8" x14ac:dyDescent="0.25">
      <c r="A19" s="70">
        <v>4</v>
      </c>
      <c r="B19" s="72" t="s">
        <v>304</v>
      </c>
      <c r="C19" s="73" t="s">
        <v>305</v>
      </c>
      <c r="D19" s="74" t="s">
        <v>306</v>
      </c>
      <c r="E19" s="75">
        <v>60</v>
      </c>
      <c r="F19" s="74">
        <v>8931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60</v>
      </c>
      <c r="O19" s="25">
        <f t="shared" si="0"/>
        <v>8931</v>
      </c>
    </row>
    <row r="20" spans="1:15" s="26" customFormat="1" ht="66" x14ac:dyDescent="0.25">
      <c r="A20" s="70">
        <v>5</v>
      </c>
      <c r="B20" s="72" t="s">
        <v>307</v>
      </c>
      <c r="C20" s="73" t="s">
        <v>308</v>
      </c>
      <c r="D20" s="74" t="s">
        <v>309</v>
      </c>
      <c r="E20" s="75">
        <v>195</v>
      </c>
      <c r="F20" s="74">
        <v>111880.99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195</v>
      </c>
      <c r="O20" s="25">
        <f t="shared" si="0"/>
        <v>111880.99</v>
      </c>
    </row>
    <row r="21" spans="1:15" s="26" customFormat="1" ht="26.4" x14ac:dyDescent="0.25">
      <c r="A21" s="70">
        <v>6</v>
      </c>
      <c r="B21" s="72" t="s">
        <v>310</v>
      </c>
      <c r="C21" s="73" t="s">
        <v>305</v>
      </c>
      <c r="D21" s="74" t="s">
        <v>311</v>
      </c>
      <c r="E21" s="75">
        <v>2800</v>
      </c>
      <c r="F21" s="74">
        <v>21896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2800</v>
      </c>
      <c r="O21" s="25">
        <f t="shared" si="0"/>
        <v>21896</v>
      </c>
    </row>
    <row r="22" spans="1:15" s="17" customFormat="1" ht="13.5" customHeight="1" thickBot="1" x14ac:dyDescent="0.3"/>
    <row r="23" spans="1:15" s="17" customFormat="1" ht="26.25" customHeight="1" x14ac:dyDescent="0.25">
      <c r="A23" s="94" t="s">
        <v>139</v>
      </c>
      <c r="B23" s="88" t="s">
        <v>293</v>
      </c>
      <c r="C23" s="99" t="s">
        <v>141</v>
      </c>
      <c r="D23" s="88" t="s">
        <v>142</v>
      </c>
      <c r="E23" s="88" t="s">
        <v>382</v>
      </c>
      <c r="F23" s="88"/>
      <c r="G23" s="89" t="s">
        <v>146</v>
      </c>
    </row>
    <row r="24" spans="1:15" s="17" customFormat="1" ht="12.75" customHeight="1" x14ac:dyDescent="0.25">
      <c r="A24" s="95"/>
      <c r="B24" s="97"/>
      <c r="C24" s="100"/>
      <c r="D24" s="97"/>
      <c r="E24" s="92" t="s">
        <v>147</v>
      </c>
      <c r="F24" s="92" t="s">
        <v>148</v>
      </c>
      <c r="G24" s="90"/>
    </row>
    <row r="25" spans="1:15" s="17" customFormat="1" ht="13.5" customHeight="1" thickBot="1" x14ac:dyDescent="0.3">
      <c r="A25" s="96"/>
      <c r="B25" s="98"/>
      <c r="C25" s="101"/>
      <c r="D25" s="98"/>
      <c r="E25" s="93"/>
      <c r="F25" s="93"/>
      <c r="G25" s="91"/>
    </row>
    <row r="26" spans="1:15" s="26" customFormat="1" ht="26.4" x14ac:dyDescent="0.25">
      <c r="A26" s="70">
        <v>7</v>
      </c>
      <c r="B26" s="72" t="s">
        <v>312</v>
      </c>
      <c r="C26" s="73" t="s">
        <v>300</v>
      </c>
      <c r="D26" s="74">
        <v>24915</v>
      </c>
      <c r="E26" s="75">
        <v>422</v>
      </c>
      <c r="F26" s="74">
        <v>10514130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ref="N26:O32" si="1">E26</f>
        <v>422</v>
      </c>
      <c r="O26" s="25">
        <f t="shared" si="1"/>
        <v>10514130</v>
      </c>
    </row>
    <row r="27" spans="1:15" s="26" customFormat="1" ht="132" x14ac:dyDescent="0.25">
      <c r="A27" s="70">
        <v>8</v>
      </c>
      <c r="B27" s="72" t="s">
        <v>313</v>
      </c>
      <c r="C27" s="73" t="s">
        <v>305</v>
      </c>
      <c r="D27" s="74" t="s">
        <v>314</v>
      </c>
      <c r="E27" s="75">
        <v>215</v>
      </c>
      <c r="F27" s="74">
        <v>38227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215</v>
      </c>
      <c r="O27" s="25">
        <f t="shared" si="1"/>
        <v>38227</v>
      </c>
    </row>
    <row r="28" spans="1:15" s="26" customFormat="1" ht="132" x14ac:dyDescent="0.25">
      <c r="A28" s="70">
        <v>9</v>
      </c>
      <c r="B28" s="72" t="s">
        <v>315</v>
      </c>
      <c r="C28" s="73" t="s">
        <v>305</v>
      </c>
      <c r="D28" s="74" t="s">
        <v>314</v>
      </c>
      <c r="E28" s="75">
        <v>425</v>
      </c>
      <c r="F28" s="74">
        <v>75565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425</v>
      </c>
      <c r="O28" s="25">
        <f t="shared" si="1"/>
        <v>75565</v>
      </c>
    </row>
    <row r="29" spans="1:15" s="26" customFormat="1" ht="52.8" x14ac:dyDescent="0.25">
      <c r="A29" s="70">
        <v>10</v>
      </c>
      <c r="B29" s="72" t="s">
        <v>316</v>
      </c>
      <c r="C29" s="73" t="s">
        <v>317</v>
      </c>
      <c r="D29" s="74" t="s">
        <v>318</v>
      </c>
      <c r="E29" s="75"/>
      <c r="F29" s="74"/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0</v>
      </c>
      <c r="O29" s="25">
        <f t="shared" si="1"/>
        <v>0</v>
      </c>
    </row>
    <row r="30" spans="1:15" s="26" customFormat="1" ht="52.8" x14ac:dyDescent="0.25">
      <c r="A30" s="70">
        <v>11</v>
      </c>
      <c r="B30" s="72" t="s">
        <v>319</v>
      </c>
      <c r="C30" s="73" t="s">
        <v>317</v>
      </c>
      <c r="D30" s="74" t="s">
        <v>318</v>
      </c>
      <c r="E30" s="75">
        <v>100</v>
      </c>
      <c r="F30" s="74">
        <v>1570.5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100</v>
      </c>
      <c r="O30" s="25">
        <f t="shared" si="1"/>
        <v>1570.5</v>
      </c>
    </row>
    <row r="31" spans="1:15" s="26" customFormat="1" ht="52.8" x14ac:dyDescent="0.25">
      <c r="A31" s="70">
        <v>12</v>
      </c>
      <c r="B31" s="72" t="s">
        <v>320</v>
      </c>
      <c r="C31" s="73" t="s">
        <v>317</v>
      </c>
      <c r="D31" s="74" t="s">
        <v>321</v>
      </c>
      <c r="E31" s="75">
        <v>300</v>
      </c>
      <c r="F31" s="74">
        <v>1556.64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300</v>
      </c>
      <c r="O31" s="25">
        <f t="shared" si="1"/>
        <v>1556.64</v>
      </c>
    </row>
    <row r="32" spans="1:15" s="26" customFormat="1" ht="52.8" x14ac:dyDescent="0.25">
      <c r="A32" s="70">
        <v>13</v>
      </c>
      <c r="B32" s="72" t="s">
        <v>322</v>
      </c>
      <c r="C32" s="73" t="s">
        <v>317</v>
      </c>
      <c r="D32" s="74" t="s">
        <v>323</v>
      </c>
      <c r="E32" s="75">
        <v>770</v>
      </c>
      <c r="F32" s="74">
        <v>4193.2700000000004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1"/>
        <v>770</v>
      </c>
      <c r="O32" s="25">
        <f t="shared" si="1"/>
        <v>4193.2700000000004</v>
      </c>
    </row>
    <row r="33" spans="1:15" s="17" customFormat="1" ht="13.5" customHeight="1" thickBot="1" x14ac:dyDescent="0.3"/>
    <row r="34" spans="1:15" s="17" customFormat="1" ht="26.25" customHeight="1" x14ac:dyDescent="0.25">
      <c r="A34" s="94" t="s">
        <v>139</v>
      </c>
      <c r="B34" s="88" t="s">
        <v>293</v>
      </c>
      <c r="C34" s="99" t="s">
        <v>141</v>
      </c>
      <c r="D34" s="88" t="s">
        <v>142</v>
      </c>
      <c r="E34" s="88" t="s">
        <v>382</v>
      </c>
      <c r="F34" s="88"/>
      <c r="G34" s="89" t="s">
        <v>146</v>
      </c>
    </row>
    <row r="35" spans="1:15" s="17" customFormat="1" ht="12.75" customHeight="1" x14ac:dyDescent="0.25">
      <c r="A35" s="95"/>
      <c r="B35" s="97"/>
      <c r="C35" s="100"/>
      <c r="D35" s="97"/>
      <c r="E35" s="92" t="s">
        <v>147</v>
      </c>
      <c r="F35" s="92" t="s">
        <v>148</v>
      </c>
      <c r="G35" s="90"/>
    </row>
    <row r="36" spans="1:15" s="17" customFormat="1" ht="13.5" customHeight="1" thickBot="1" x14ac:dyDescent="0.3">
      <c r="A36" s="96"/>
      <c r="B36" s="98"/>
      <c r="C36" s="101"/>
      <c r="D36" s="98"/>
      <c r="E36" s="93"/>
      <c r="F36" s="93"/>
      <c r="G36" s="91"/>
    </row>
    <row r="37" spans="1:15" s="26" customFormat="1" ht="52.8" x14ac:dyDescent="0.25">
      <c r="A37" s="70">
        <v>14</v>
      </c>
      <c r="B37" s="72" t="s">
        <v>324</v>
      </c>
      <c r="C37" s="73" t="s">
        <v>317</v>
      </c>
      <c r="D37" s="74" t="s">
        <v>325</v>
      </c>
      <c r="E37" s="75">
        <v>300</v>
      </c>
      <c r="F37" s="74">
        <v>2463.6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ref="N37:O42" si="2">E37</f>
        <v>300</v>
      </c>
      <c r="O37" s="25">
        <f t="shared" si="2"/>
        <v>2463.6</v>
      </c>
    </row>
    <row r="38" spans="1:15" s="26" customFormat="1" ht="52.8" x14ac:dyDescent="0.25">
      <c r="A38" s="70">
        <v>15</v>
      </c>
      <c r="B38" s="72" t="s">
        <v>326</v>
      </c>
      <c r="C38" s="73" t="s">
        <v>317</v>
      </c>
      <c r="D38" s="74" t="s">
        <v>327</v>
      </c>
      <c r="E38" s="75">
        <v>1267</v>
      </c>
      <c r="F38" s="74">
        <v>10920.02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2"/>
        <v>1267</v>
      </c>
      <c r="O38" s="25">
        <f t="shared" si="2"/>
        <v>10920.02</v>
      </c>
    </row>
    <row r="39" spans="1:15" s="26" customFormat="1" ht="92.4" x14ac:dyDescent="0.25">
      <c r="A39" s="70">
        <v>16</v>
      </c>
      <c r="B39" s="72" t="s">
        <v>328</v>
      </c>
      <c r="C39" s="73" t="s">
        <v>317</v>
      </c>
      <c r="D39" s="74" t="s">
        <v>329</v>
      </c>
      <c r="E39" s="75">
        <v>1650</v>
      </c>
      <c r="F39" s="74">
        <v>27330.93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1650</v>
      </c>
      <c r="O39" s="25">
        <f t="shared" si="2"/>
        <v>27330.93</v>
      </c>
    </row>
    <row r="40" spans="1:15" s="26" customFormat="1" ht="92.4" x14ac:dyDescent="0.25">
      <c r="A40" s="70">
        <v>17</v>
      </c>
      <c r="B40" s="72" t="s">
        <v>330</v>
      </c>
      <c r="C40" s="73" t="s">
        <v>317</v>
      </c>
      <c r="D40" s="74" t="s">
        <v>331</v>
      </c>
      <c r="E40" s="75">
        <v>8650</v>
      </c>
      <c r="F40" s="74">
        <v>49683.87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2"/>
        <v>8650</v>
      </c>
      <c r="O40" s="25">
        <f t="shared" si="2"/>
        <v>49683.87</v>
      </c>
    </row>
    <row r="41" spans="1:15" s="26" customFormat="1" ht="92.4" x14ac:dyDescent="0.25">
      <c r="A41" s="70">
        <v>18</v>
      </c>
      <c r="B41" s="72" t="s">
        <v>332</v>
      </c>
      <c r="C41" s="73" t="s">
        <v>317</v>
      </c>
      <c r="D41" s="74" t="s">
        <v>333</v>
      </c>
      <c r="E41" s="75">
        <v>8800</v>
      </c>
      <c r="F41" s="74">
        <v>79993.760000000009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2"/>
        <v>8800</v>
      </c>
      <c r="O41" s="25">
        <f t="shared" si="2"/>
        <v>79993.760000000009</v>
      </c>
    </row>
    <row r="42" spans="1:15" s="26" customFormat="1" ht="132" x14ac:dyDescent="0.25">
      <c r="A42" s="70">
        <v>19</v>
      </c>
      <c r="B42" s="72" t="s">
        <v>334</v>
      </c>
      <c r="C42" s="73" t="s">
        <v>305</v>
      </c>
      <c r="D42" s="74" t="s">
        <v>335</v>
      </c>
      <c r="E42" s="75">
        <v>1</v>
      </c>
      <c r="F42" s="74">
        <v>2032.0200000000002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2"/>
        <v>1</v>
      </c>
      <c r="O42" s="25">
        <f t="shared" si="2"/>
        <v>2032.0200000000002</v>
      </c>
    </row>
    <row r="43" spans="1:15" s="17" customFormat="1" ht="13.5" customHeight="1" thickBot="1" x14ac:dyDescent="0.3"/>
    <row r="44" spans="1:15" s="17" customFormat="1" ht="26.25" customHeight="1" x14ac:dyDescent="0.25">
      <c r="A44" s="94" t="s">
        <v>139</v>
      </c>
      <c r="B44" s="88" t="s">
        <v>293</v>
      </c>
      <c r="C44" s="99" t="s">
        <v>141</v>
      </c>
      <c r="D44" s="88" t="s">
        <v>142</v>
      </c>
      <c r="E44" s="88" t="s">
        <v>382</v>
      </c>
      <c r="F44" s="88"/>
      <c r="G44" s="89" t="s">
        <v>146</v>
      </c>
    </row>
    <row r="45" spans="1:15" s="17" customFormat="1" ht="12.75" customHeight="1" x14ac:dyDescent="0.25">
      <c r="A45" s="95"/>
      <c r="B45" s="97"/>
      <c r="C45" s="100"/>
      <c r="D45" s="97"/>
      <c r="E45" s="92" t="s">
        <v>147</v>
      </c>
      <c r="F45" s="92" t="s">
        <v>148</v>
      </c>
      <c r="G45" s="90"/>
    </row>
    <row r="46" spans="1:15" s="17" customFormat="1" ht="13.5" customHeight="1" thickBot="1" x14ac:dyDescent="0.3">
      <c r="A46" s="96"/>
      <c r="B46" s="98"/>
      <c r="C46" s="101"/>
      <c r="D46" s="98"/>
      <c r="E46" s="93"/>
      <c r="F46" s="93"/>
      <c r="G46" s="91"/>
    </row>
    <row r="47" spans="1:15" s="26" customFormat="1" ht="52.8" x14ac:dyDescent="0.25">
      <c r="A47" s="70">
        <v>20</v>
      </c>
      <c r="B47" s="72" t="s">
        <v>336</v>
      </c>
      <c r="C47" s="73" t="s">
        <v>337</v>
      </c>
      <c r="D47" s="74" t="s">
        <v>338</v>
      </c>
      <c r="E47" s="75">
        <v>340</v>
      </c>
      <c r="F47" s="74">
        <v>52424.600000000006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ref="N47:N55" si="3">E47</f>
        <v>340</v>
      </c>
      <c r="O47" s="25">
        <f t="shared" ref="O47:O55" si="4">F47</f>
        <v>52424.600000000006</v>
      </c>
    </row>
    <row r="48" spans="1:15" s="26" customFormat="1" ht="52.8" x14ac:dyDescent="0.25">
      <c r="A48" s="70">
        <v>21</v>
      </c>
      <c r="B48" s="72" t="s">
        <v>339</v>
      </c>
      <c r="C48" s="73" t="s">
        <v>340</v>
      </c>
      <c r="D48" s="74" t="s">
        <v>341</v>
      </c>
      <c r="E48" s="75">
        <v>211</v>
      </c>
      <c r="F48" s="74">
        <v>202382.09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211</v>
      </c>
      <c r="O48" s="25">
        <f t="shared" si="4"/>
        <v>202382.09</v>
      </c>
    </row>
    <row r="49" spans="1:15" s="26" customFormat="1" ht="66" x14ac:dyDescent="0.25">
      <c r="A49" s="70">
        <v>22</v>
      </c>
      <c r="B49" s="72" t="s">
        <v>342</v>
      </c>
      <c r="C49" s="73" t="s">
        <v>337</v>
      </c>
      <c r="D49" s="74" t="s">
        <v>343</v>
      </c>
      <c r="E49" s="75">
        <v>30</v>
      </c>
      <c r="F49" s="74">
        <v>34780.200000000004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3"/>
        <v>30</v>
      </c>
      <c r="O49" s="25">
        <f t="shared" si="4"/>
        <v>34780.200000000004</v>
      </c>
    </row>
    <row r="50" spans="1:15" s="26" customFormat="1" ht="66" x14ac:dyDescent="0.25">
      <c r="A50" s="70">
        <v>23</v>
      </c>
      <c r="B50" s="72" t="s">
        <v>344</v>
      </c>
      <c r="C50" s="73" t="s">
        <v>337</v>
      </c>
      <c r="D50" s="74" t="s">
        <v>345</v>
      </c>
      <c r="E50" s="75">
        <v>81</v>
      </c>
      <c r="F50" s="74">
        <v>98557.56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3"/>
        <v>81</v>
      </c>
      <c r="O50" s="25">
        <f t="shared" si="4"/>
        <v>98557.56</v>
      </c>
    </row>
    <row r="51" spans="1:15" s="26" customFormat="1" ht="66" x14ac:dyDescent="0.25">
      <c r="A51" s="70">
        <v>24</v>
      </c>
      <c r="B51" s="72" t="s">
        <v>346</v>
      </c>
      <c r="C51" s="73" t="s">
        <v>317</v>
      </c>
      <c r="D51" s="74" t="s">
        <v>347</v>
      </c>
      <c r="E51" s="75">
        <v>8700</v>
      </c>
      <c r="F51" s="74">
        <v>30160.29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3"/>
        <v>8700</v>
      </c>
      <c r="O51" s="25">
        <f t="shared" si="4"/>
        <v>30160.29</v>
      </c>
    </row>
    <row r="52" spans="1:15" s="26" customFormat="1" ht="66" x14ac:dyDescent="0.25">
      <c r="A52" s="70">
        <v>25</v>
      </c>
      <c r="B52" s="72" t="s">
        <v>348</v>
      </c>
      <c r="C52" s="73" t="s">
        <v>317</v>
      </c>
      <c r="D52" s="74" t="s">
        <v>349</v>
      </c>
      <c r="E52" s="75">
        <v>1200</v>
      </c>
      <c r="F52" s="74">
        <v>3583.6600000000003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3"/>
        <v>1200</v>
      </c>
      <c r="O52" s="25">
        <f t="shared" si="4"/>
        <v>3583.6600000000003</v>
      </c>
    </row>
    <row r="53" spans="1:15" s="26" customFormat="1" ht="26.4" x14ac:dyDescent="0.25">
      <c r="A53" s="70">
        <v>26</v>
      </c>
      <c r="B53" s="72" t="s">
        <v>350</v>
      </c>
      <c r="C53" s="73" t="s">
        <v>300</v>
      </c>
      <c r="D53" s="74" t="s">
        <v>351</v>
      </c>
      <c r="E53" s="75">
        <v>5</v>
      </c>
      <c r="F53" s="74">
        <v>2597.0500000000002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3"/>
        <v>5</v>
      </c>
      <c r="O53" s="25">
        <f t="shared" si="4"/>
        <v>2597.0500000000002</v>
      </c>
    </row>
    <row r="54" spans="1:15" s="26" customFormat="1" ht="92.4" x14ac:dyDescent="0.25">
      <c r="A54" s="70">
        <v>27</v>
      </c>
      <c r="B54" s="72" t="s">
        <v>352</v>
      </c>
      <c r="C54" s="73" t="s">
        <v>353</v>
      </c>
      <c r="D54" s="74" t="s">
        <v>354</v>
      </c>
      <c r="E54" s="75">
        <v>3</v>
      </c>
      <c r="F54" s="74">
        <v>1234224.78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3"/>
        <v>3</v>
      </c>
      <c r="O54" s="25">
        <f t="shared" si="4"/>
        <v>1234224.78</v>
      </c>
    </row>
    <row r="55" spans="1:15" s="26" customFormat="1" ht="52.8" x14ac:dyDescent="0.25">
      <c r="A55" s="70">
        <v>28</v>
      </c>
      <c r="B55" s="72" t="s">
        <v>355</v>
      </c>
      <c r="C55" s="73" t="s">
        <v>337</v>
      </c>
      <c r="D55" s="74" t="s">
        <v>356</v>
      </c>
      <c r="E55" s="75">
        <v>51.5</v>
      </c>
      <c r="F55" s="74">
        <v>14088.34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3"/>
        <v>51.5</v>
      </c>
      <c r="O55" s="25">
        <f t="shared" si="4"/>
        <v>14088.34</v>
      </c>
    </row>
    <row r="56" spans="1:15" s="17" customFormat="1" ht="13.5" customHeight="1" thickBot="1" x14ac:dyDescent="0.3"/>
    <row r="57" spans="1:15" s="17" customFormat="1" ht="26.25" customHeight="1" x14ac:dyDescent="0.25">
      <c r="A57" s="94" t="s">
        <v>139</v>
      </c>
      <c r="B57" s="88" t="s">
        <v>293</v>
      </c>
      <c r="C57" s="99" t="s">
        <v>141</v>
      </c>
      <c r="D57" s="88" t="s">
        <v>142</v>
      </c>
      <c r="E57" s="88" t="s">
        <v>382</v>
      </c>
      <c r="F57" s="88"/>
      <c r="G57" s="89" t="s">
        <v>146</v>
      </c>
    </row>
    <row r="58" spans="1:15" s="17" customFormat="1" ht="12.75" customHeight="1" x14ac:dyDescent="0.25">
      <c r="A58" s="95"/>
      <c r="B58" s="97"/>
      <c r="C58" s="100"/>
      <c r="D58" s="97"/>
      <c r="E58" s="92" t="s">
        <v>147</v>
      </c>
      <c r="F58" s="92" t="s">
        <v>148</v>
      </c>
      <c r="G58" s="90"/>
    </row>
    <row r="59" spans="1:15" s="17" customFormat="1" ht="13.5" customHeight="1" thickBot="1" x14ac:dyDescent="0.3">
      <c r="A59" s="96"/>
      <c r="B59" s="98"/>
      <c r="C59" s="101"/>
      <c r="D59" s="98"/>
      <c r="E59" s="93"/>
      <c r="F59" s="93"/>
      <c r="G59" s="91"/>
    </row>
    <row r="60" spans="1:15" s="26" customFormat="1" ht="39.6" x14ac:dyDescent="0.25">
      <c r="A60" s="70">
        <v>29</v>
      </c>
      <c r="B60" s="72" t="s">
        <v>357</v>
      </c>
      <c r="C60" s="73" t="s">
        <v>305</v>
      </c>
      <c r="D60" s="74" t="s">
        <v>358</v>
      </c>
      <c r="E60" s="75">
        <v>20</v>
      </c>
      <c r="F60" s="74">
        <v>258.40000000000003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ref="N60:N69" si="5">E60</f>
        <v>20</v>
      </c>
      <c r="O60" s="25">
        <f t="shared" ref="O60:O69" si="6">F60</f>
        <v>258.40000000000003</v>
      </c>
    </row>
    <row r="61" spans="1:15" s="26" customFormat="1" ht="52.8" x14ac:dyDescent="0.25">
      <c r="A61" s="70">
        <v>30</v>
      </c>
      <c r="B61" s="72" t="s">
        <v>359</v>
      </c>
      <c r="C61" s="73" t="s">
        <v>308</v>
      </c>
      <c r="D61" s="74" t="s">
        <v>360</v>
      </c>
      <c r="E61" s="75">
        <v>12</v>
      </c>
      <c r="F61" s="74">
        <v>5912.04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12</v>
      </c>
      <c r="O61" s="25">
        <f t="shared" si="6"/>
        <v>5912.04</v>
      </c>
    </row>
    <row r="62" spans="1:15" s="26" customFormat="1" ht="39.6" x14ac:dyDescent="0.25">
      <c r="A62" s="70">
        <v>31</v>
      </c>
      <c r="B62" s="72" t="s">
        <v>361</v>
      </c>
      <c r="C62" s="73" t="s">
        <v>300</v>
      </c>
      <c r="D62" s="74" t="s">
        <v>362</v>
      </c>
      <c r="E62" s="75">
        <v>6</v>
      </c>
      <c r="F62" s="74">
        <v>7363.8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6</v>
      </c>
      <c r="O62" s="25">
        <f t="shared" si="6"/>
        <v>7363.8</v>
      </c>
    </row>
    <row r="63" spans="1:15" s="26" customFormat="1" ht="52.8" x14ac:dyDescent="0.25">
      <c r="A63" s="70">
        <v>32</v>
      </c>
      <c r="B63" s="72" t="s">
        <v>363</v>
      </c>
      <c r="C63" s="73" t="s">
        <v>317</v>
      </c>
      <c r="D63" s="74" t="s">
        <v>364</v>
      </c>
      <c r="E63" s="75">
        <v>5931</v>
      </c>
      <c r="F63" s="74">
        <v>76017.63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5931</v>
      </c>
      <c r="O63" s="25">
        <f t="shared" si="6"/>
        <v>76017.63</v>
      </c>
    </row>
    <row r="64" spans="1:15" s="26" customFormat="1" ht="52.8" x14ac:dyDescent="0.25">
      <c r="A64" s="70">
        <v>33</v>
      </c>
      <c r="B64" s="72" t="s">
        <v>365</v>
      </c>
      <c r="C64" s="73" t="s">
        <v>317</v>
      </c>
      <c r="D64" s="74" t="s">
        <v>366</v>
      </c>
      <c r="E64" s="75">
        <v>2413</v>
      </c>
      <c r="F64" s="74">
        <v>137456.14000000001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2413</v>
      </c>
      <c r="O64" s="25">
        <f t="shared" si="6"/>
        <v>137456.14000000001</v>
      </c>
    </row>
    <row r="65" spans="1:15" s="26" customFormat="1" ht="52.8" x14ac:dyDescent="0.25">
      <c r="A65" s="70">
        <v>34</v>
      </c>
      <c r="B65" s="72" t="s">
        <v>367</v>
      </c>
      <c r="C65" s="73" t="s">
        <v>317</v>
      </c>
      <c r="D65" s="74" t="s">
        <v>368</v>
      </c>
      <c r="E65" s="75">
        <v>120</v>
      </c>
      <c r="F65" s="74">
        <v>716.44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120</v>
      </c>
      <c r="O65" s="25">
        <f t="shared" si="6"/>
        <v>716.44</v>
      </c>
    </row>
    <row r="66" spans="1:15" s="26" customFormat="1" ht="52.8" x14ac:dyDescent="0.25">
      <c r="A66" s="70">
        <v>35</v>
      </c>
      <c r="B66" s="72" t="s">
        <v>369</v>
      </c>
      <c r="C66" s="73" t="s">
        <v>317</v>
      </c>
      <c r="D66" s="74" t="s">
        <v>370</v>
      </c>
      <c r="E66" s="75">
        <v>236</v>
      </c>
      <c r="F66" s="74">
        <v>1478.8200000000002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236</v>
      </c>
      <c r="O66" s="25">
        <f t="shared" si="6"/>
        <v>1478.8200000000002</v>
      </c>
    </row>
    <row r="67" spans="1:15" s="26" customFormat="1" ht="52.8" x14ac:dyDescent="0.25">
      <c r="A67" s="70">
        <v>36</v>
      </c>
      <c r="B67" s="72" t="s">
        <v>371</v>
      </c>
      <c r="C67" s="73" t="s">
        <v>317</v>
      </c>
      <c r="D67" s="74" t="s">
        <v>372</v>
      </c>
      <c r="E67" s="75">
        <v>1380</v>
      </c>
      <c r="F67" s="74">
        <v>16852.79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1380</v>
      </c>
      <c r="O67" s="25">
        <f t="shared" si="6"/>
        <v>16852.79</v>
      </c>
    </row>
    <row r="68" spans="1:15" s="26" customFormat="1" ht="52.8" x14ac:dyDescent="0.25">
      <c r="A68" s="70">
        <v>37</v>
      </c>
      <c r="B68" s="72" t="s">
        <v>373</v>
      </c>
      <c r="C68" s="73" t="s">
        <v>317</v>
      </c>
      <c r="D68" s="74" t="s">
        <v>374</v>
      </c>
      <c r="E68" s="75">
        <v>600</v>
      </c>
      <c r="F68" s="74">
        <v>32565.800000000003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600</v>
      </c>
      <c r="O68" s="25">
        <f t="shared" si="6"/>
        <v>32565.800000000003</v>
      </c>
    </row>
    <row r="69" spans="1:15" s="26" customFormat="1" ht="52.8" x14ac:dyDescent="0.25">
      <c r="A69" s="70">
        <v>38</v>
      </c>
      <c r="B69" s="72" t="s">
        <v>375</v>
      </c>
      <c r="C69" s="73" t="s">
        <v>305</v>
      </c>
      <c r="D69" s="74" t="s">
        <v>376</v>
      </c>
      <c r="E69" s="75">
        <v>10100</v>
      </c>
      <c r="F69" s="74">
        <v>22927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10100</v>
      </c>
      <c r="O69" s="25">
        <f t="shared" si="6"/>
        <v>22927</v>
      </c>
    </row>
    <row r="70" spans="1:15" s="17" customFormat="1" ht="13.5" customHeight="1" thickBot="1" x14ac:dyDescent="0.3"/>
    <row r="71" spans="1:15" s="17" customFormat="1" ht="26.25" customHeight="1" x14ac:dyDescent="0.25">
      <c r="A71" s="94" t="s">
        <v>139</v>
      </c>
      <c r="B71" s="88" t="s">
        <v>293</v>
      </c>
      <c r="C71" s="99" t="s">
        <v>141</v>
      </c>
      <c r="D71" s="88" t="s">
        <v>142</v>
      </c>
      <c r="E71" s="88" t="s">
        <v>382</v>
      </c>
      <c r="F71" s="88"/>
      <c r="G71" s="89" t="s">
        <v>146</v>
      </c>
    </row>
    <row r="72" spans="1:15" s="17" customFormat="1" ht="12.75" customHeight="1" x14ac:dyDescent="0.25">
      <c r="A72" s="95"/>
      <c r="B72" s="97"/>
      <c r="C72" s="100"/>
      <c r="D72" s="97"/>
      <c r="E72" s="92" t="s">
        <v>147</v>
      </c>
      <c r="F72" s="92" t="s">
        <v>148</v>
      </c>
      <c r="G72" s="90"/>
    </row>
    <row r="73" spans="1:15" s="17" customFormat="1" ht="13.5" customHeight="1" thickBot="1" x14ac:dyDescent="0.3">
      <c r="A73" s="96"/>
      <c r="B73" s="98"/>
      <c r="C73" s="101"/>
      <c r="D73" s="98"/>
      <c r="E73" s="93"/>
      <c r="F73" s="93"/>
      <c r="G73" s="91"/>
    </row>
    <row r="74" spans="1:15" s="26" customFormat="1" ht="52.8" x14ac:dyDescent="0.25">
      <c r="A74" s="70">
        <v>39</v>
      </c>
      <c r="B74" s="72" t="s">
        <v>377</v>
      </c>
      <c r="C74" s="73" t="s">
        <v>305</v>
      </c>
      <c r="D74" s="74" t="s">
        <v>378</v>
      </c>
      <c r="E74" s="75">
        <v>35200</v>
      </c>
      <c r="F74" s="74">
        <v>73920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>E74</f>
        <v>35200</v>
      </c>
      <c r="O74" s="25">
        <f>F74</f>
        <v>73920</v>
      </c>
    </row>
    <row r="75" spans="1:15" s="26" customFormat="1" ht="66.599999999999994" thickBot="1" x14ac:dyDescent="0.3">
      <c r="A75" s="70">
        <v>40</v>
      </c>
      <c r="B75" s="72" t="s">
        <v>379</v>
      </c>
      <c r="C75" s="73" t="s">
        <v>300</v>
      </c>
      <c r="D75" s="74" t="s">
        <v>380</v>
      </c>
      <c r="E75" s="75">
        <v>40</v>
      </c>
      <c r="F75" s="74">
        <v>8448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>E75</f>
        <v>40</v>
      </c>
      <c r="O75" s="25">
        <f>F75</f>
        <v>8448</v>
      </c>
    </row>
    <row r="76" spans="1:15" s="17" customFormat="1" ht="13.8" thickBot="1" x14ac:dyDescent="0.3">
      <c r="A76" s="35"/>
      <c r="B76" s="29"/>
      <c r="C76" s="29"/>
      <c r="D76" s="30"/>
      <c r="E76" s="31">
        <f>SUM(Лист1!N11:N75)</f>
        <v>92694.5</v>
      </c>
      <c r="F76" s="32">
        <f>SUM(Лист1!O11:O75)</f>
        <v>13229084.649999997</v>
      </c>
      <c r="G76" s="33"/>
    </row>
    <row r="77" spans="1:15" s="17" customFormat="1" ht="13.2" x14ac:dyDescent="0.25"/>
  </sheetData>
  <mergeCells count="50">
    <mergeCell ref="A1:B2"/>
    <mergeCell ref="A3:B3"/>
    <mergeCell ref="A11:A13"/>
    <mergeCell ref="B11:B13"/>
    <mergeCell ref="C11:C13"/>
    <mergeCell ref="E34:F34"/>
    <mergeCell ref="G34:G36"/>
    <mergeCell ref="F12:F13"/>
    <mergeCell ref="D11:D13"/>
    <mergeCell ref="E11:F11"/>
    <mergeCell ref="G11:G13"/>
    <mergeCell ref="E12:E13"/>
    <mergeCell ref="E23:F23"/>
    <mergeCell ref="G23:G25"/>
    <mergeCell ref="E24:E25"/>
    <mergeCell ref="F24:F25"/>
    <mergeCell ref="A23:A25"/>
    <mergeCell ref="B23:B25"/>
    <mergeCell ref="C23:C25"/>
    <mergeCell ref="D23:D25"/>
    <mergeCell ref="A44:A46"/>
    <mergeCell ref="B44:B46"/>
    <mergeCell ref="C44:C46"/>
    <mergeCell ref="D44:D46"/>
    <mergeCell ref="A34:A36"/>
    <mergeCell ref="B34:B36"/>
    <mergeCell ref="C34:C36"/>
    <mergeCell ref="D34:D36"/>
    <mergeCell ref="E44:F44"/>
    <mergeCell ref="G44:G46"/>
    <mergeCell ref="E45:E46"/>
    <mergeCell ref="F45:F46"/>
    <mergeCell ref="E35:E36"/>
    <mergeCell ref="F35:F36"/>
    <mergeCell ref="E57:F57"/>
    <mergeCell ref="G57:G59"/>
    <mergeCell ref="E58:E59"/>
    <mergeCell ref="F58:F59"/>
    <mergeCell ref="A57:A59"/>
    <mergeCell ref="B57:B59"/>
    <mergeCell ref="C57:C59"/>
    <mergeCell ref="D57:D59"/>
    <mergeCell ref="E71:F71"/>
    <mergeCell ref="G71:G73"/>
    <mergeCell ref="E72:E73"/>
    <mergeCell ref="F72:F73"/>
    <mergeCell ref="A71:A73"/>
    <mergeCell ref="B71:B73"/>
    <mergeCell ref="C71:C73"/>
    <mergeCell ref="D71:D7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21" max="16383" man="1"/>
    <brk id="32" max="16383" man="1"/>
    <brk id="42" max="16383" man="1"/>
    <brk id="55" max="16383" man="1"/>
    <brk id="6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2018-12-14T07:27:16Z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