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</definedName>
    <definedName name="MPageCount">7</definedName>
    <definedName name="MPageRange" hidden="1">Лист1!$A$83:$A$95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H9" i="4" l="1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E24" i="4"/>
  <c r="F24" i="4"/>
  <c r="H27" i="4"/>
  <c r="I27" i="4"/>
  <c r="J27" i="4"/>
  <c r="K27" i="4"/>
  <c r="L27" i="4"/>
  <c r="M27" i="4"/>
  <c r="N27" i="4"/>
  <c r="O27" i="4"/>
  <c r="F93" i="4" s="1"/>
  <c r="H28" i="4"/>
  <c r="I28" i="4"/>
  <c r="J28" i="4"/>
  <c r="K28" i="4"/>
  <c r="L28" i="4"/>
  <c r="M28" i="4"/>
  <c r="N28" i="4"/>
  <c r="O28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E94" i="4"/>
  <c r="C33" i="2"/>
  <c r="L33" i="2"/>
  <c r="H33" i="2"/>
  <c r="F33" i="2"/>
  <c r="H32" i="2"/>
  <c r="F94" i="4" l="1"/>
  <c r="E93" i="4"/>
</calcChain>
</file>

<file path=xl/sharedStrings.xml><?xml version="1.0" encoding="utf-8"?>
<sst xmlns="http://schemas.openxmlformats.org/spreadsheetml/2006/main" count="778" uniqueCount="404">
  <si>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</si>
  <si>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</si>
  <si>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</si>
  <si>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</si>
  <si>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</si>
  <si>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</si>
  <si>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</si>
  <si>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</si>
  <si>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</si>
  <si>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</si>
  <si>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</si>
  <si>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</si>
  <si>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</si>
  <si>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</si>
  <si>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</si>
  <si>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</si>
  <si>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</si>
  <si>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</si>
  <si>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</si>
  <si>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</si>
  <si>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</si>
  <si>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</si>
  <si>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</si>
  <si>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</si>
  <si>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</si>
  <si>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</si>
  <si>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</si>
  <si>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</si>
  <si>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</si>
  <si>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</si>
  <si>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</si>
  <si>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</si>
  <si>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</si>
  <si>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</si>
  <si>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</si>
  <si>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</si>
  <si>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</si>
  <si>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</si>
  <si>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</si>
  <si>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</si>
  <si>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</si>
  <si>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</si>
  <si>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</si>
  <si>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</si>
  <si>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</si>
  <si>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</si>
  <si>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</si>
  <si>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</si>
  <si>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</si>
  <si>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</si>
  <si>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</si>
  <si>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</si>
  <si>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</si>
  <si>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</si>
  <si>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</si>
  <si>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</si>
  <si>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</si>
  <si>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</si>
  <si>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</si>
  <si>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</si>
  <si>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</si>
  <si>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</si>
  <si>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</si>
  <si>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</si>
  <si>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</si>
  <si>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</si>
  <si>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</si>
  <si>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</si>
  <si>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</si>
  <si>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</si>
  <si>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</si>
  <si>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</si>
  <si>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</si>
  <si>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</si>
  <si>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</si>
  <si>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</si>
  <si>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</si>
  <si>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</si>
  <si>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</si>
  <si>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</si>
  <si>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</si>
  <si>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</si>
  <si>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</si>
  <si>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</si>
  <si>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</si>
  <si>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</si>
  <si>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</si>
  <si>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</si>
  <si>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</si>
  <si>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</si>
  <si>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</si>
  <si>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</si>
  <si>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</si>
  <si>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</si>
  <si>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</si>
  <si>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</si>
  <si>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</si>
  <si>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</si>
  <si>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</si>
  <si>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</si>
  <si>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</si>
  <si>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</si>
  <si>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</si>
  <si>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</si>
  <si>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</si>
  <si>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</si>
  <si>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</si>
  <si>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</si>
  <si>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</si>
  <si>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</si>
  <si>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</si>
  <si>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</si>
  <si>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</si>
  <si>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</si>
  <si>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</si>
  <si>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</si>
  <si>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</si>
  <si>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</si>
  <si>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</si>
  <si>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</si>
  <si>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</si>
  <si>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</si>
  <si>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</si>
  <si>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</si>
  <si>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</si>
  <si>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</si>
  <si>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</si>
  <si>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</si>
  <si>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</si>
  <si>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</si>
  <si>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</si>
  <si>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</si>
  <si>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</si>
  <si>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</si>
  <si>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</si>
  <si>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</si>
  <si>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</si>
  <si>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</si>
  <si>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</si>
  <si>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</si>
  <si>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</si>
  <si>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</si>
  <si>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</si>
  <si>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</si>
  <si>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</si>
  <si>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</si>
  <si>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</si>
  <si>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</si>
  <si>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</si>
  <si>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</si>
  <si>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</si>
  <si>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</si>
  <si>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</si>
  <si>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</si>
  <si>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</si>
  <si>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</si>
  <si>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</si>
  <si>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</si>
  <si>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</si>
  <si>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</si>
  <si>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</si>
  <si>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</si>
  <si>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</si>
  <si>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</si>
  <si>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</si>
  <si>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</si>
  <si>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</si>
  <si>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</si>
  <si>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</si>
  <si>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</si>
  <si>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</si>
  <si>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</si>
  <si>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</si>
  <si>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</si>
  <si>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</si>
  <si>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</si>
  <si>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</si>
  <si>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</si>
  <si>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</si>
  <si>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</si>
  <si>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</si>
  <si>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</si>
  <si>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</si>
  <si>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</si>
  <si>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</si>
  <si>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</si>
  <si>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</si>
  <si>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</si>
  <si>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</si>
  <si>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</si>
  <si>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</si>
  <si>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</si>
  <si>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</si>
  <si>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</si>
  <si>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</si>
  <si>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</si>
  <si>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</si>
  <si>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</si>
  <si>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</si>
  <si>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</si>
  <si>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</si>
  <si>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</si>
  <si>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</si>
  <si>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</si>
  <si>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</si>
  <si>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</si>
  <si>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</si>
  <si>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</si>
  <si>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</si>
  <si>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</si>
  <si>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</si>
  <si>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</si>
  <si>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</si>
  <si>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</si>
  <si>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</si>
  <si>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</si>
  <si>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</si>
  <si>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</si>
  <si>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</si>
  <si>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</si>
  <si>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</si>
  <si>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</si>
  <si>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</si>
  <si>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</si>
  <si>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</si>
  <si>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</si>
  <si>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</si>
  <si>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</si>
  <si>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</si>
  <si>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</si>
  <si>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</si>
  <si>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</si>
  <si>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</si>
  <si>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</si>
  <si>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</si>
  <si>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</si>
  <si>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</si>
  <si>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</si>
  <si>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</si>
  <si>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</si>
  <si>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</si>
  <si>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</si>
  <si>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</si>
  <si>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</si>
  <si>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</si>
  <si>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</si>
  <si>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</si>
  <si>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</si>
  <si>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</si>
  <si>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</si>
  <si>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</si>
  <si>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</si>
  <si>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</si>
  <si>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</si>
  <si>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</si>
  <si>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</si>
  <si>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</si>
  <si>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</si>
  <si>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</si>
  <si>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</si>
  <si>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</si>
  <si>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</si>
  <si>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</si>
  <si>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</si>
  <si>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</si>
  <si>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</si>
  <si>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</si>
  <si>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</si>
  <si>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</si>
  <si>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</si>
  <si>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</si>
  <si>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</si>
  <si>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</si>
  <si>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</si>
  <si>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</si>
  <si>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</si>
  <si>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</si>
  <si>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</si>
  <si>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</si>
  <si>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</si>
  <si>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</si>
  <si>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</si>
  <si>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</si>
  <si>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</si>
  <si>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</si>
  <si>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</si>
  <si>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</si>
  <si>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</si>
  <si>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</si>
  <si>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</si>
  <si>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</si>
  <si>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</si>
  <si>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</si>
  <si>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 3</t>
  </si>
  <si>
    <t>^</t>
  </si>
  <si>
    <t xml:space="preserve">Бетаферон ліз.пор.д/ін по0,3мг(9,6млн МО)з розч. (№ 1054 від 10.03.2021 р.) </t>
  </si>
  <si>
    <t>флак,</t>
  </si>
  <si>
    <t>518,07</t>
  </si>
  <si>
    <t xml:space="preserve">Бетаферон ліз.пор.д/ін по0,3мг(9,6млн МО)з розч.( №5266 від13.12.21р.) </t>
  </si>
  <si>
    <t xml:space="preserve">Бетфер-1а ПЛЮС, роз..д/ін по (6млн.МО) (№1633 від 07.04.2021р) </t>
  </si>
  <si>
    <t xml:space="preserve">Бетфер-1а ПЛЮС, роз..д/ін по (6млн.МО) (№283 від 03.02.2021р) </t>
  </si>
  <si>
    <t xml:space="preserve">Глатирамеру ацетат-віста р-н для ін"єкцій,20 мг/мл по 1мл (№2943 від 17.06.21р) </t>
  </si>
  <si>
    <t>шпр</t>
  </si>
  <si>
    <t>229,91</t>
  </si>
  <si>
    <t xml:space="preserve">Глатирамеру ацетат-віста р-н для ін"єкцій,20 мг/мл по 1мл №28 (2084 від 12.05.21р) </t>
  </si>
  <si>
    <t xml:space="preserve">Глатирамеру ацетат-віста р-н для ін"єкцій,40 мг/мл по 1мл №12 (2084 від 12.05.21р) </t>
  </si>
  <si>
    <t>219,19</t>
  </si>
  <si>
    <t xml:space="preserve">Глатирамеру ацетат-віста р-н для ін"єкцій,40 мг/мл по 1мл №12 (2943 від 17.06.21р) </t>
  </si>
  <si>
    <t xml:space="preserve">Солу-Медрол по 1000 мг 1фл ( № 2084 від 12.05.21р.) </t>
  </si>
  <si>
    <t>375,16</t>
  </si>
  <si>
    <t xml:space="preserve">Фінголімод капсули 0,5 мг (283 від 03.02.21) </t>
  </si>
  <si>
    <t>капс</t>
  </si>
  <si>
    <t>51,06</t>
  </si>
  <si>
    <t xml:space="preserve">Фінголімод капсули 0,5 мг (5204 від 13.12.21) </t>
  </si>
  <si>
    <t>29,14</t>
  </si>
  <si>
    <t>202ЦДБСК  Фармацевт.склад</t>
  </si>
  <si>
    <t xml:space="preserve">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</si>
  <si>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</si>
  <si>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</si>
  <si>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Імуноглобулін Антирезус людини р-н для ін"єкцій,1500 мо(300мкг імуноглобуліну) по 2 мл в ампулі (№3513 від 13.07.2021р) </t>
  </si>
  <si>
    <t xml:space="preserve">Імуноглобулін Антирезус людини р-н для ін"єкцій,1500 мо(300мкг імуноглобуліну) по 2 мл в ампулі (№5028 від 15.11.2021р) </t>
  </si>
  <si>
    <t xml:space="preserve">Адваграф капсули пролонгованої дії по 1 мг  (№ТР-120 від 18 10 2021 р.) </t>
  </si>
  <si>
    <t>35,48</t>
  </si>
  <si>
    <t xml:space="preserve">Адреналін 0,18 р-н </t>
  </si>
  <si>
    <t>5,90</t>
  </si>
  <si>
    <t xml:space="preserve">Анатоксин АДП-М АМП 5мл 10доз (№2532 від 25.11.21р.) </t>
  </si>
  <si>
    <t>доз</t>
  </si>
  <si>
    <t>4,66</t>
  </si>
  <si>
    <t xml:space="preserve">Біовен  р-н для інфузій 10% по 50 мл у фл. по 1 фл.у пачці (імун-14 від 18.02.2021р.) </t>
  </si>
  <si>
    <t>фл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</si>
  <si>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</si>
  <si>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</si>
  <si>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</si>
  <si>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Ваксігрип Тетра  (№к-32524 від 15.11.2021р) </t>
  </si>
  <si>
    <t>199,76</t>
  </si>
  <si>
    <t xml:space="preserve">Гідроксіхлорохін сульфат,табл. 200мг,по 100таб. № Г-128 </t>
  </si>
  <si>
    <t>упак</t>
  </si>
  <si>
    <t>758,41</t>
  </si>
  <si>
    <t xml:space="preserve">Діавітек ПД 1,5% розчин для перитонеального діалізу  по 2000 мл  контейнер полімерний  (№ К-27958 від 30.06.2021р) </t>
  </si>
  <si>
    <t>шт.</t>
  </si>
  <si>
    <t>168,66</t>
  </si>
  <si>
    <t xml:space="preserve">Діавітек ПД 1,5% розчин для перитонеального діалізу  по 2000 мл  контейнер полімерний  (№ К-31656 від 11.10.2021р) </t>
  </si>
  <si>
    <t xml:space="preserve">Дезінфекційний ковпачок для перитонеального діалізу (№К- 28603 від 29.07.2021р) </t>
  </si>
  <si>
    <t>10,12</t>
  </si>
  <si>
    <t xml:space="preserve">Картка для забору зразків </t>
  </si>
  <si>
    <t>7,82</t>
  </si>
  <si>
    <t xml:space="preserve">Контейнер з четверений пластикатний з інтергованим лейкофільтром </t>
  </si>
  <si>
    <t>к-кт</t>
  </si>
  <si>
    <t>205,49</t>
  </si>
  <si>
    <t xml:space="preserve">Контейнер з четверений пластикатний з інтергованим лейкофільтром RAVIMED </t>
  </si>
  <si>
    <t>230,34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</si>
  <si>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</si>
  <si>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</si>
  <si>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</si>
  <si>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РЕЗ №18 від 17.12.2020р) </t>
  </si>
  <si>
    <t xml:space="preserve">Костюм біологічного  захисту/комбінезон(багаторазовий 3,6 класу захисту) </t>
  </si>
  <si>
    <t xml:space="preserve">Куван №п-17287 від 21.09.2021р. </t>
  </si>
  <si>
    <t>20595,55</t>
  </si>
  <si>
    <t xml:space="preserve">Міозим №П-17410 від 15.11.2021р. </t>
  </si>
  <si>
    <t>14314,37</t>
  </si>
  <si>
    <t xml:space="preserve">Міозим порошок для приготування концентрату для р-ну для інфузій по 50 мг.1 фл. з порошком у картонній пачці №5846 від 06.01.2022р. </t>
  </si>
  <si>
    <t>12694,72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</si>
  <si>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</si>
  <si>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</si>
  <si>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(№77 від 18.03.2021р) </t>
  </si>
  <si>
    <t xml:space="preserve">Папір для бору зразків крові </t>
  </si>
  <si>
    <t>5,13</t>
  </si>
  <si>
    <t xml:space="preserve">Програф  по 0,5мг №ТР-120 від 18.10.2021р. </t>
  </si>
  <si>
    <t>5,32</t>
  </si>
  <si>
    <t xml:space="preserve">Програф  по 1,0мг №ТР-120 від  18.10.2021р. </t>
  </si>
  <si>
    <t>10,64</t>
  </si>
  <si>
    <t xml:space="preserve">Програф по 5 мг (№ТР-85 від 14.12.2020р.) </t>
  </si>
  <si>
    <t>55,05</t>
  </si>
  <si>
    <t xml:space="preserve">Резонатив р-н для ін"єкцій,625 мо/мл.по 1 мл в амп.(№2197 від 26 травня 2021р) </t>
  </si>
  <si>
    <t>1187,49</t>
  </si>
  <si>
    <t xml:space="preserve">Резонатив р-н для ін"єкцій,625 мо/мл.по 1 мл в амп.(№ГХН-22 від 28.12.2021р.) </t>
  </si>
  <si>
    <t>1135,30</t>
  </si>
  <si>
    <t xml:space="preserve">Сальбутамол розчин небули 100мкг по 2 мл №10-32 шт (Небутамол) </t>
  </si>
  <si>
    <t>61,43</t>
  </si>
  <si>
    <t xml:space="preserve">ФКУ Анамікс Інфант №6477 від 23.09.02021р. </t>
  </si>
  <si>
    <t>бан</t>
  </si>
  <si>
    <t>992,88</t>
  </si>
  <si>
    <t xml:space="preserve">ФКУ Нутрі 2 Енерджі №6477 23.09.2021р. </t>
  </si>
  <si>
    <t>1423,68</t>
  </si>
  <si>
    <t xml:space="preserve">ФКУ Нутрі 2 Концентрат №6477 від 23.09.2021р. </t>
  </si>
  <si>
    <t>2598,96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</si>
  <si>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</si>
  <si>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</si>
  <si>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</si>
  <si>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</si>
  <si>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</si>
  <si>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</si>
  <si>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</si>
  <si>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Халат багаторазовий РЕЗ (№22 від 28.12.2020р) </t>
  </si>
  <si>
    <t xml:space="preserve">Халат багаторазовий РЕЗ (№28 від 30.12.2020р) </t>
  </si>
  <si>
    <t xml:space="preserve">Церезим 400 од.порошок для приготування концентрату для р-ну для інфузій по 400 од.по 1 фл. з порошком у картонній коробці№5846 від 06.01.2022р. </t>
  </si>
  <si>
    <t>29949,92</t>
  </si>
  <si>
    <t xml:space="preserve">Церезим №п-17388 від 15.11.2021р. </t>
  </si>
  <si>
    <t>28283,43</t>
  </si>
  <si>
    <t xml:space="preserve">Церезим №п-17410 від 15.11.2021р. </t>
  </si>
  <si>
    <t>33771,08</t>
  </si>
  <si>
    <t>Черкаська обласна лікарня</t>
  </si>
  <si>
    <t>Залишок
на 13.01.2022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</si>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</sst>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showGridLines="0" tabSelected="1" zoomScaleNormal="100" workbookViewId="0"/>
  </sheetViews>
  <sheetFormatPr defaultRowHeight="12.75" customHeight="1" x14ac:dyDescent="0.25"/>
  <cols>
    <col min="1" max="1" width="7.6640625" customWidth="1"/>
    <col min="2" max="2" width="30.55468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7" customFormat="1" ht="15.6" x14ac:dyDescent="0.3">
      <c r="A1" s="15" t="s">
        <v>403</v>
      </c>
      <c r="B1" s="16"/>
      <c r="C1" s="16"/>
      <c r="D1" s="16"/>
      <c r="E1" s="16"/>
      <c r="F1" s="16"/>
      <c r="G1" s="16"/>
    </row>
    <row r="2" spans="1:16" s="17" customFormat="1" ht="15.6" x14ac:dyDescent="0.3">
      <c r="A2" s="18" t="s">
        <v>401</v>
      </c>
      <c r="B2" s="18"/>
      <c r="C2" s="18"/>
      <c r="D2" s="18"/>
      <c r="E2" s="18"/>
      <c r="F2" s="18"/>
      <c r="G2" s="18"/>
    </row>
    <row r="3" spans="1:16" s="17" customFormat="1" ht="16.5" customHeight="1" thickBot="1" x14ac:dyDescent="0.35">
      <c r="A3" s="18"/>
      <c r="B3" s="18"/>
      <c r="C3" s="18"/>
      <c r="D3" s="18"/>
      <c r="E3" s="18"/>
      <c r="F3" s="18"/>
      <c r="G3" s="18"/>
    </row>
    <row r="4" spans="1:16" s="17" customFormat="1" ht="26.25" customHeight="1" x14ac:dyDescent="0.25">
      <c r="A4" s="94" t="s">
        <v>139</v>
      </c>
      <c r="B4" s="88" t="s">
        <v>32</v>
      </c>
      <c r="C4" s="99" t="s">
        <v>141</v>
      </c>
      <c r="D4" s="88" t="s">
        <v>142</v>
      </c>
      <c r="E4" s="88" t="s">
        <v>402</v>
      </c>
      <c r="F4" s="88"/>
      <c r="G4" s="89" t="s">
        <v>146</v>
      </c>
    </row>
    <row r="5" spans="1:16" s="17" customFormat="1" ht="13.2" x14ac:dyDescent="0.25">
      <c r="A5" s="95"/>
      <c r="B5" s="97"/>
      <c r="C5" s="100"/>
      <c r="D5" s="97"/>
      <c r="E5" s="92" t="s">
        <v>147</v>
      </c>
      <c r="F5" s="92" t="s">
        <v>148</v>
      </c>
      <c r="G5" s="90"/>
    </row>
    <row r="6" spans="1:16" s="17" customFormat="1" ht="13.8" thickBot="1" x14ac:dyDescent="0.3">
      <c r="A6" s="96"/>
      <c r="B6" s="98"/>
      <c r="C6" s="101"/>
      <c r="D6" s="98"/>
      <c r="E6" s="93"/>
      <c r="F6" s="93"/>
      <c r="G6" s="91"/>
    </row>
    <row r="7" spans="1:16" s="24" customFormat="1" ht="15" customHeight="1" thickBot="1" x14ac:dyDescent="0.3">
      <c r="A7" s="85" t="s">
        <v>293</v>
      </c>
      <c r="B7" s="21"/>
      <c r="C7" s="21"/>
      <c r="D7" s="21"/>
      <c r="E7" s="22"/>
      <c r="F7" s="21"/>
      <c r="G7" s="23"/>
    </row>
    <row r="8" spans="1:16" s="24" customFormat="1" ht="15" hidden="1" customHeight="1" thickBot="1" x14ac:dyDescent="0.3">
      <c r="A8" s="79"/>
      <c r="B8" s="80"/>
      <c r="C8" s="80"/>
      <c r="D8" s="80"/>
      <c r="E8" s="81"/>
      <c r="F8" s="80"/>
      <c r="G8" s="82"/>
      <c r="P8" s="24" t="s">
        <v>294</v>
      </c>
    </row>
    <row r="9" spans="1:16" s="26" customFormat="1" ht="39.6" x14ac:dyDescent="0.25">
      <c r="A9" s="70">
        <v>1</v>
      </c>
      <c r="B9" s="72" t="s">
        <v>295</v>
      </c>
      <c r="C9" s="73" t="s">
        <v>296</v>
      </c>
      <c r="D9" s="74" t="s">
        <v>297</v>
      </c>
      <c r="E9" s="75">
        <v>985</v>
      </c>
      <c r="F9" s="74">
        <v>510298.95</v>
      </c>
      <c r="G9" s="76"/>
      <c r="H9" s="25" t="e">
        <f>#REF!</f>
        <v>#REF!</v>
      </c>
      <c r="I9" s="25" t="e">
        <f>#REF!</f>
        <v>#REF!</v>
      </c>
      <c r="J9" s="25" t="e">
        <f>#REF!</f>
        <v>#REF!</v>
      </c>
      <c r="K9" s="25" t="e">
        <f>#REF!</f>
        <v>#REF!</v>
      </c>
      <c r="L9" s="25" t="e">
        <f>#REF!</f>
        <v>#REF!</v>
      </c>
      <c r="M9" s="25" t="e">
        <f>#REF!</f>
        <v>#REF!</v>
      </c>
      <c r="N9" s="25">
        <f t="shared" ref="N9:O14" si="0">E9</f>
        <v>985</v>
      </c>
      <c r="O9" s="25">
        <f t="shared" si="0"/>
        <v>510298.95</v>
      </c>
    </row>
    <row r="10" spans="1:16" s="26" customFormat="1" ht="39.6" x14ac:dyDescent="0.25">
      <c r="A10" s="70">
        <v>2</v>
      </c>
      <c r="B10" s="72" t="s">
        <v>298</v>
      </c>
      <c r="C10" s="73" t="s">
        <v>296</v>
      </c>
      <c r="D10" s="74" t="s">
        <v>297</v>
      </c>
      <c r="E10" s="75">
        <v>1770</v>
      </c>
      <c r="F10" s="74">
        <v>916983.9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si="0"/>
        <v>1770</v>
      </c>
      <c r="O10" s="25">
        <f t="shared" si="0"/>
        <v>916983.9</v>
      </c>
    </row>
    <row r="11" spans="1:16" s="26" customFormat="1" ht="39.6" x14ac:dyDescent="0.25">
      <c r="A11" s="70">
        <v>3</v>
      </c>
      <c r="B11" s="72" t="s">
        <v>299</v>
      </c>
      <c r="C11" s="73" t="s">
        <v>296</v>
      </c>
      <c r="D11" s="74">
        <v>1259</v>
      </c>
      <c r="E11" s="75">
        <v>287</v>
      </c>
      <c r="F11" s="74">
        <v>361333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287</v>
      </c>
      <c r="O11" s="25">
        <f t="shared" si="0"/>
        <v>361333</v>
      </c>
    </row>
    <row r="12" spans="1:16" s="26" customFormat="1" ht="39.6" x14ac:dyDescent="0.25">
      <c r="A12" s="70">
        <v>4</v>
      </c>
      <c r="B12" s="72" t="s">
        <v>300</v>
      </c>
      <c r="C12" s="73" t="s">
        <v>296</v>
      </c>
      <c r="D12" s="74">
        <v>1259</v>
      </c>
      <c r="E12" s="75">
        <v>141</v>
      </c>
      <c r="F12" s="74">
        <v>177519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141</v>
      </c>
      <c r="O12" s="25">
        <f t="shared" si="0"/>
        <v>177519</v>
      </c>
    </row>
    <row r="13" spans="1:16" s="26" customFormat="1" ht="39.6" x14ac:dyDescent="0.25">
      <c r="A13" s="70">
        <v>5</v>
      </c>
      <c r="B13" s="72" t="s">
        <v>301</v>
      </c>
      <c r="C13" s="73" t="s">
        <v>302</v>
      </c>
      <c r="D13" s="74" t="s">
        <v>303</v>
      </c>
      <c r="E13" s="75">
        <v>196</v>
      </c>
      <c r="F13" s="74">
        <v>45062.36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196</v>
      </c>
      <c r="O13" s="25">
        <f t="shared" si="0"/>
        <v>45062.36</v>
      </c>
    </row>
    <row r="14" spans="1:16" s="26" customFormat="1" ht="39.6" x14ac:dyDescent="0.25">
      <c r="A14" s="70">
        <v>6</v>
      </c>
      <c r="B14" s="72" t="s">
        <v>304</v>
      </c>
      <c r="C14" s="73" t="s">
        <v>302</v>
      </c>
      <c r="D14" s="74" t="s">
        <v>303</v>
      </c>
      <c r="E14" s="75">
        <v>3472</v>
      </c>
      <c r="F14" s="74">
        <v>798247.52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3472</v>
      </c>
      <c r="O14" s="25">
        <f t="shared" si="0"/>
        <v>798247.52</v>
      </c>
    </row>
    <row r="15" spans="1:16" s="17" customFormat="1" ht="13.5" customHeight="1" thickBot="1" x14ac:dyDescent="0.3"/>
    <row r="16" spans="1:16" s="17" customFormat="1" ht="26.25" customHeight="1" x14ac:dyDescent="0.25">
      <c r="A16" s="94" t="s">
        <v>139</v>
      </c>
      <c r="B16" s="88" t="s">
        <v>32</v>
      </c>
      <c r="C16" s="99" t="s">
        <v>141</v>
      </c>
      <c r="D16" s="88" t="s">
        <v>142</v>
      </c>
      <c r="E16" s="88" t="s">
        <v>402</v>
      </c>
      <c r="F16" s="88"/>
      <c r="G16" s="89" t="s">
        <v>146</v>
      </c>
    </row>
    <row r="17" spans="1:16" s="17" customFormat="1" ht="12.75" customHeight="1" x14ac:dyDescent="0.25">
      <c r="A17" s="95"/>
      <c r="B17" s="97"/>
      <c r="C17" s="100"/>
      <c r="D17" s="97"/>
      <c r="E17" s="92" t="s">
        <v>147</v>
      </c>
      <c r="F17" s="92" t="s">
        <v>148</v>
      </c>
      <c r="G17" s="90"/>
    </row>
    <row r="18" spans="1:16" s="17" customFormat="1" ht="13.5" customHeight="1" thickBot="1" x14ac:dyDescent="0.3">
      <c r="A18" s="96"/>
      <c r="B18" s="98"/>
      <c r="C18" s="101"/>
      <c r="D18" s="98"/>
      <c r="E18" s="93"/>
      <c r="F18" s="93"/>
      <c r="G18" s="91"/>
    </row>
    <row r="19" spans="1:16" s="26" customFormat="1" ht="39.6" x14ac:dyDescent="0.25">
      <c r="A19" s="70">
        <v>7</v>
      </c>
      <c r="B19" s="72" t="s">
        <v>305</v>
      </c>
      <c r="C19" s="73" t="s">
        <v>302</v>
      </c>
      <c r="D19" s="74" t="s">
        <v>306</v>
      </c>
      <c r="E19" s="75">
        <v>620</v>
      </c>
      <c r="F19" s="74">
        <v>135897.80000000002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ref="N19:O23" si="1">E19</f>
        <v>620</v>
      </c>
      <c r="O19" s="25">
        <f t="shared" si="1"/>
        <v>135897.80000000002</v>
      </c>
    </row>
    <row r="20" spans="1:16" s="26" customFormat="1" ht="39.6" x14ac:dyDescent="0.25">
      <c r="A20" s="70">
        <v>8</v>
      </c>
      <c r="B20" s="72" t="s">
        <v>307</v>
      </c>
      <c r="C20" s="73" t="s">
        <v>302</v>
      </c>
      <c r="D20" s="74" t="s">
        <v>306</v>
      </c>
      <c r="E20" s="75">
        <v>120</v>
      </c>
      <c r="F20" s="74">
        <v>26302.800000000003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1"/>
        <v>120</v>
      </c>
      <c r="O20" s="25">
        <f t="shared" si="1"/>
        <v>26302.800000000003</v>
      </c>
    </row>
    <row r="21" spans="1:16" s="26" customFormat="1" ht="26.4" x14ac:dyDescent="0.25">
      <c r="A21" s="70">
        <v>9</v>
      </c>
      <c r="B21" s="72" t="s">
        <v>308</v>
      </c>
      <c r="C21" s="73" t="s">
        <v>296</v>
      </c>
      <c r="D21" s="74" t="s">
        <v>309</v>
      </c>
      <c r="E21" s="75">
        <v>15</v>
      </c>
      <c r="F21" s="74">
        <v>5627.4000000000005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1"/>
        <v>15</v>
      </c>
      <c r="O21" s="25">
        <f t="shared" si="1"/>
        <v>5627.4000000000005</v>
      </c>
    </row>
    <row r="22" spans="1:16" s="26" customFormat="1" ht="26.4" x14ac:dyDescent="0.25">
      <c r="A22" s="70">
        <v>10</v>
      </c>
      <c r="B22" s="72" t="s">
        <v>310</v>
      </c>
      <c r="C22" s="73" t="s">
        <v>311</v>
      </c>
      <c r="D22" s="74" t="s">
        <v>312</v>
      </c>
      <c r="E22" s="75">
        <v>938</v>
      </c>
      <c r="F22" s="74">
        <v>47894.28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938</v>
      </c>
      <c r="O22" s="25">
        <f t="shared" si="1"/>
        <v>47894.28</v>
      </c>
    </row>
    <row r="23" spans="1:16" s="26" customFormat="1" ht="27" thickBot="1" x14ac:dyDescent="0.3">
      <c r="A23" s="70">
        <v>11</v>
      </c>
      <c r="B23" s="72" t="s">
        <v>313</v>
      </c>
      <c r="C23" s="73" t="s">
        <v>311</v>
      </c>
      <c r="D23" s="74" t="s">
        <v>314</v>
      </c>
      <c r="E23" s="75">
        <v>28</v>
      </c>
      <c r="F23" s="74">
        <v>815.78000000000009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28</v>
      </c>
      <c r="O23" s="25">
        <f t="shared" si="1"/>
        <v>815.78000000000009</v>
      </c>
    </row>
    <row r="24" spans="1:16" s="17" customFormat="1" ht="13.8" thickBot="1" x14ac:dyDescent="0.3">
      <c r="A24" s="27"/>
      <c r="B24" s="29"/>
      <c r="C24" s="29"/>
      <c r="D24" s="30"/>
      <c r="E24" s="31">
        <f>SUM(Лист1!N4:N23)</f>
        <v>8572</v>
      </c>
      <c r="F24" s="32">
        <f>SUM(Лист1!O4:O23)</f>
        <v>3025982.7899999996</v>
      </c>
      <c r="G24" s="33"/>
    </row>
    <row r="25" spans="1:16" s="24" customFormat="1" ht="15" customHeight="1" thickBot="1" x14ac:dyDescent="0.3">
      <c r="A25" s="85" t="s">
        <v>315</v>
      </c>
      <c r="B25" s="21"/>
      <c r="C25" s="21"/>
      <c r="D25" s="21"/>
      <c r="E25" s="22"/>
      <c r="F25" s="21"/>
      <c r="G25" s="23"/>
    </row>
    <row r="26" spans="1:16" s="24" customFormat="1" ht="15" hidden="1" customHeight="1" thickBot="1" x14ac:dyDescent="0.3">
      <c r="A26" s="79"/>
      <c r="B26" s="80"/>
      <c r="C26" s="80"/>
      <c r="D26" s="80"/>
      <c r="E26" s="81"/>
      <c r="F26" s="80"/>
      <c r="G26" s="82"/>
      <c r="P26" s="24" t="s">
        <v>294</v>
      </c>
    </row>
    <row r="27" spans="1:16" s="26" customFormat="1" ht="52.8" x14ac:dyDescent="0.25">
      <c r="A27" s="70">
        <v>1</v>
      </c>
      <c r="B27" s="72" t="s">
        <v>316</v>
      </c>
      <c r="C27" s="73" t="s">
        <v>317</v>
      </c>
      <c r="D27" s="74" t="s">
        <v>318</v>
      </c>
      <c r="E27" s="75">
        <v>47</v>
      </c>
      <c r="F27" s="74">
        <v>33812.740000000005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>E27</f>
        <v>47</v>
      </c>
      <c r="O27" s="25">
        <f>F27</f>
        <v>33812.740000000005</v>
      </c>
    </row>
    <row r="28" spans="1:16" s="26" customFormat="1" ht="52.8" x14ac:dyDescent="0.25">
      <c r="A28" s="70">
        <v>2</v>
      </c>
      <c r="B28" s="72" t="s">
        <v>319</v>
      </c>
      <c r="C28" s="73" t="s">
        <v>317</v>
      </c>
      <c r="D28" s="74" t="s">
        <v>318</v>
      </c>
      <c r="E28" s="75">
        <v>2</v>
      </c>
      <c r="F28" s="74">
        <v>1438.8400000000001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>E28</f>
        <v>2</v>
      </c>
      <c r="O28" s="25">
        <f>F28</f>
        <v>1438.8400000000001</v>
      </c>
    </row>
    <row r="29" spans="1:16" s="17" customFormat="1" ht="13.5" customHeight="1" thickBot="1" x14ac:dyDescent="0.3"/>
    <row r="30" spans="1:16" s="17" customFormat="1" ht="26.25" customHeight="1" x14ac:dyDescent="0.25">
      <c r="A30" s="94" t="s">
        <v>139</v>
      </c>
      <c r="B30" s="88" t="s">
        <v>32</v>
      </c>
      <c r="C30" s="99" t="s">
        <v>141</v>
      </c>
      <c r="D30" s="88" t="s">
        <v>142</v>
      </c>
      <c r="E30" s="88" t="s">
        <v>402</v>
      </c>
      <c r="F30" s="88"/>
      <c r="G30" s="89" t="s">
        <v>146</v>
      </c>
    </row>
    <row r="31" spans="1:16" s="17" customFormat="1" ht="12.75" customHeight="1" x14ac:dyDescent="0.25">
      <c r="A31" s="95"/>
      <c r="B31" s="97"/>
      <c r="C31" s="100"/>
      <c r="D31" s="97"/>
      <c r="E31" s="92" t="s">
        <v>147</v>
      </c>
      <c r="F31" s="92" t="s">
        <v>148</v>
      </c>
      <c r="G31" s="90"/>
    </row>
    <row r="32" spans="1:16" s="17" customFormat="1" ht="13.5" customHeight="1" thickBot="1" x14ac:dyDescent="0.3">
      <c r="A32" s="96"/>
      <c r="B32" s="98"/>
      <c r="C32" s="101"/>
      <c r="D32" s="98"/>
      <c r="E32" s="93"/>
      <c r="F32" s="93"/>
      <c r="G32" s="91"/>
    </row>
    <row r="33" spans="1:15" s="26" customFormat="1" ht="52.8" x14ac:dyDescent="0.25">
      <c r="A33" s="70">
        <v>3</v>
      </c>
      <c r="B33" s="72" t="s">
        <v>320</v>
      </c>
      <c r="C33" s="73" t="s">
        <v>317</v>
      </c>
      <c r="D33" s="74" t="s">
        <v>318</v>
      </c>
      <c r="E33" s="75">
        <v>384</v>
      </c>
      <c r="F33" s="74">
        <v>276257.28000000003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ref="N33:N41" si="2">E33</f>
        <v>384</v>
      </c>
      <c r="O33" s="25">
        <f t="shared" ref="O33:O41" si="3">F33</f>
        <v>276257.28000000003</v>
      </c>
    </row>
    <row r="34" spans="1:15" s="26" customFormat="1" ht="39.6" x14ac:dyDescent="0.25">
      <c r="A34" s="70">
        <v>4</v>
      </c>
      <c r="B34" s="72" t="s">
        <v>321</v>
      </c>
      <c r="C34" s="73" t="s">
        <v>311</v>
      </c>
      <c r="D34" s="74" t="s">
        <v>322</v>
      </c>
      <c r="E34" s="75">
        <v>1750</v>
      </c>
      <c r="F34" s="74">
        <v>62083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1750</v>
      </c>
      <c r="O34" s="25">
        <f t="shared" si="3"/>
        <v>62083</v>
      </c>
    </row>
    <row r="35" spans="1:15" s="26" customFormat="1" ht="13.2" x14ac:dyDescent="0.25">
      <c r="A35" s="70">
        <v>5</v>
      </c>
      <c r="B35" s="72" t="s">
        <v>323</v>
      </c>
      <c r="C35" s="73" t="s">
        <v>317</v>
      </c>
      <c r="D35" s="74" t="s">
        <v>324</v>
      </c>
      <c r="E35" s="75">
        <v>10</v>
      </c>
      <c r="F35" s="74">
        <v>59.040000000000006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10</v>
      </c>
      <c r="O35" s="25">
        <f t="shared" si="3"/>
        <v>59.040000000000006</v>
      </c>
    </row>
    <row r="36" spans="1:15" s="26" customFormat="1" ht="26.4" x14ac:dyDescent="0.25">
      <c r="A36" s="70">
        <v>6</v>
      </c>
      <c r="B36" s="72" t="s">
        <v>325</v>
      </c>
      <c r="C36" s="73" t="s">
        <v>326</v>
      </c>
      <c r="D36" s="74" t="s">
        <v>327</v>
      </c>
      <c r="E36" s="75">
        <v>50</v>
      </c>
      <c r="F36" s="74">
        <v>233.20000000000002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2"/>
        <v>50</v>
      </c>
      <c r="O36" s="25">
        <f t="shared" si="3"/>
        <v>233.20000000000002</v>
      </c>
    </row>
    <row r="37" spans="1:15" s="26" customFormat="1" ht="39.6" x14ac:dyDescent="0.25">
      <c r="A37" s="70">
        <v>7</v>
      </c>
      <c r="B37" s="72" t="s">
        <v>328</v>
      </c>
      <c r="C37" s="73" t="s">
        <v>329</v>
      </c>
      <c r="D37" s="74" t="s">
        <v>330</v>
      </c>
      <c r="E37" s="75">
        <v>51</v>
      </c>
      <c r="F37" s="74">
        <v>248050.23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2"/>
        <v>51</v>
      </c>
      <c r="O37" s="25">
        <f t="shared" si="3"/>
        <v>248050.23</v>
      </c>
    </row>
    <row r="38" spans="1:15" s="26" customFormat="1" ht="39.6" x14ac:dyDescent="0.25">
      <c r="A38" s="70">
        <v>8</v>
      </c>
      <c r="B38" s="72" t="s">
        <v>331</v>
      </c>
      <c r="C38" s="73" t="s">
        <v>329</v>
      </c>
      <c r="D38" s="74" t="s">
        <v>332</v>
      </c>
      <c r="E38" s="75">
        <v>42</v>
      </c>
      <c r="F38" s="74">
        <v>209763.54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2"/>
        <v>42</v>
      </c>
      <c r="O38" s="25">
        <f t="shared" si="3"/>
        <v>209763.54</v>
      </c>
    </row>
    <row r="39" spans="1:15" s="26" customFormat="1" ht="26.4" x14ac:dyDescent="0.25">
      <c r="A39" s="70">
        <v>9</v>
      </c>
      <c r="B39" s="72" t="s">
        <v>333</v>
      </c>
      <c r="C39" s="73" t="s">
        <v>326</v>
      </c>
      <c r="D39" s="74" t="s">
        <v>334</v>
      </c>
      <c r="E39" s="75">
        <v>30</v>
      </c>
      <c r="F39" s="74">
        <v>5992.8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2"/>
        <v>30</v>
      </c>
      <c r="O39" s="25">
        <f t="shared" si="3"/>
        <v>5992.8</v>
      </c>
    </row>
    <row r="40" spans="1:15" s="26" customFormat="1" ht="26.4" x14ac:dyDescent="0.25">
      <c r="A40" s="70">
        <v>10</v>
      </c>
      <c r="B40" s="72" t="s">
        <v>335</v>
      </c>
      <c r="C40" s="73" t="s">
        <v>336</v>
      </c>
      <c r="D40" s="74" t="s">
        <v>337</v>
      </c>
      <c r="E40" s="75">
        <v>10</v>
      </c>
      <c r="F40" s="74">
        <v>7584.1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2"/>
        <v>10</v>
      </c>
      <c r="O40" s="25">
        <f t="shared" si="3"/>
        <v>7584.1</v>
      </c>
    </row>
    <row r="41" spans="1:15" s="26" customFormat="1" ht="52.8" x14ac:dyDescent="0.25">
      <c r="A41" s="70">
        <v>11</v>
      </c>
      <c r="B41" s="72" t="s">
        <v>338</v>
      </c>
      <c r="C41" s="73" t="s">
        <v>339</v>
      </c>
      <c r="D41" s="74" t="s">
        <v>340</v>
      </c>
      <c r="E41" s="75">
        <v>61</v>
      </c>
      <c r="F41" s="74">
        <v>10288.26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2"/>
        <v>61</v>
      </c>
      <c r="O41" s="25">
        <f t="shared" si="3"/>
        <v>10288.26</v>
      </c>
    </row>
    <row r="42" spans="1:15" s="17" customFormat="1" ht="13.5" customHeight="1" thickBot="1" x14ac:dyDescent="0.3"/>
    <row r="43" spans="1:15" s="17" customFormat="1" ht="26.25" customHeight="1" x14ac:dyDescent="0.25">
      <c r="A43" s="94" t="s">
        <v>139</v>
      </c>
      <c r="B43" s="88" t="s">
        <v>32</v>
      </c>
      <c r="C43" s="99" t="s">
        <v>141</v>
      </c>
      <c r="D43" s="88" t="s">
        <v>142</v>
      </c>
      <c r="E43" s="88" t="s">
        <v>402</v>
      </c>
      <c r="F43" s="88"/>
      <c r="G43" s="89" t="s">
        <v>146</v>
      </c>
    </row>
    <row r="44" spans="1:15" s="17" customFormat="1" ht="12.75" customHeight="1" x14ac:dyDescent="0.25">
      <c r="A44" s="95"/>
      <c r="B44" s="97"/>
      <c r="C44" s="100"/>
      <c r="D44" s="97"/>
      <c r="E44" s="92" t="s">
        <v>147</v>
      </c>
      <c r="F44" s="92" t="s">
        <v>148</v>
      </c>
      <c r="G44" s="90"/>
    </row>
    <row r="45" spans="1:15" s="17" customFormat="1" ht="13.5" customHeight="1" thickBot="1" x14ac:dyDescent="0.3">
      <c r="A45" s="96"/>
      <c r="B45" s="98"/>
      <c r="C45" s="101"/>
      <c r="D45" s="98"/>
      <c r="E45" s="93"/>
      <c r="F45" s="93"/>
      <c r="G45" s="91"/>
    </row>
    <row r="46" spans="1:15" s="26" customFormat="1" ht="52.8" x14ac:dyDescent="0.25">
      <c r="A46" s="70">
        <v>12</v>
      </c>
      <c r="B46" s="72" t="s">
        <v>341</v>
      </c>
      <c r="C46" s="73" t="s">
        <v>339</v>
      </c>
      <c r="D46" s="74" t="s">
        <v>340</v>
      </c>
      <c r="E46" s="75">
        <v>1250</v>
      </c>
      <c r="F46" s="74">
        <v>210825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ref="N46:O53" si="4">E46</f>
        <v>1250</v>
      </c>
      <c r="O46" s="25">
        <f t="shared" si="4"/>
        <v>210825</v>
      </c>
    </row>
    <row r="47" spans="1:15" s="26" customFormat="1" ht="39.6" x14ac:dyDescent="0.25">
      <c r="A47" s="70">
        <v>13</v>
      </c>
      <c r="B47" s="72" t="s">
        <v>342</v>
      </c>
      <c r="C47" s="73" t="s">
        <v>339</v>
      </c>
      <c r="D47" s="74" t="s">
        <v>343</v>
      </c>
      <c r="E47" s="75">
        <v>368</v>
      </c>
      <c r="F47" s="74">
        <v>3724.1600000000003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368</v>
      </c>
      <c r="O47" s="25">
        <f t="shared" si="4"/>
        <v>3724.1600000000003</v>
      </c>
    </row>
    <row r="48" spans="1:15" s="26" customFormat="1" ht="13.2" x14ac:dyDescent="0.25">
      <c r="A48" s="70">
        <v>14</v>
      </c>
      <c r="B48" s="72" t="s">
        <v>344</v>
      </c>
      <c r="C48" s="73" t="s">
        <v>339</v>
      </c>
      <c r="D48" s="74" t="s">
        <v>345</v>
      </c>
      <c r="E48" s="75">
        <v>73</v>
      </c>
      <c r="F48" s="74">
        <v>570.86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73</v>
      </c>
      <c r="O48" s="25">
        <f t="shared" si="4"/>
        <v>570.86</v>
      </c>
    </row>
    <row r="49" spans="1:15" s="26" customFormat="1" ht="39.6" x14ac:dyDescent="0.25">
      <c r="A49" s="70">
        <v>15</v>
      </c>
      <c r="B49" s="72" t="s">
        <v>346</v>
      </c>
      <c r="C49" s="73" t="s">
        <v>347</v>
      </c>
      <c r="D49" s="74" t="s">
        <v>348</v>
      </c>
      <c r="E49" s="75">
        <v>100</v>
      </c>
      <c r="F49" s="74">
        <v>20549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100</v>
      </c>
      <c r="O49" s="25">
        <f t="shared" si="4"/>
        <v>20549</v>
      </c>
    </row>
    <row r="50" spans="1:15" s="26" customFormat="1" ht="39.6" x14ac:dyDescent="0.25">
      <c r="A50" s="70">
        <v>16</v>
      </c>
      <c r="B50" s="72" t="s">
        <v>349</v>
      </c>
      <c r="C50" s="73" t="s">
        <v>347</v>
      </c>
      <c r="D50" s="74" t="s">
        <v>350</v>
      </c>
      <c r="E50" s="75">
        <v>20</v>
      </c>
      <c r="F50" s="74">
        <v>4606.8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20</v>
      </c>
      <c r="O50" s="25">
        <f t="shared" si="4"/>
        <v>4606.8</v>
      </c>
    </row>
    <row r="51" spans="1:15" s="26" customFormat="1" ht="52.8" x14ac:dyDescent="0.25">
      <c r="A51" s="70">
        <v>17</v>
      </c>
      <c r="B51" s="72" t="s">
        <v>351</v>
      </c>
      <c r="C51" s="73" t="s">
        <v>339</v>
      </c>
      <c r="D51" s="74" t="s">
        <v>352</v>
      </c>
      <c r="E51" s="75">
        <v>29</v>
      </c>
      <c r="F51" s="74">
        <v>25998.5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29</v>
      </c>
      <c r="O51" s="25">
        <f t="shared" si="4"/>
        <v>25998.5</v>
      </c>
    </row>
    <row r="52" spans="1:15" s="26" customFormat="1" ht="52.8" x14ac:dyDescent="0.25">
      <c r="A52" s="70">
        <v>18</v>
      </c>
      <c r="B52" s="72" t="s">
        <v>353</v>
      </c>
      <c r="C52" s="73" t="s">
        <v>339</v>
      </c>
      <c r="D52" s="74" t="s">
        <v>352</v>
      </c>
      <c r="E52" s="75">
        <v>43</v>
      </c>
      <c r="F52" s="74">
        <v>38549.5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43</v>
      </c>
      <c r="O52" s="25">
        <f t="shared" si="4"/>
        <v>38549.5</v>
      </c>
    </row>
    <row r="53" spans="1:15" s="26" customFormat="1" ht="52.8" x14ac:dyDescent="0.25">
      <c r="A53" s="70">
        <v>19</v>
      </c>
      <c r="B53" s="72" t="s">
        <v>354</v>
      </c>
      <c r="C53" s="73" t="s">
        <v>339</v>
      </c>
      <c r="D53" s="74" t="s">
        <v>352</v>
      </c>
      <c r="E53" s="75">
        <v>4</v>
      </c>
      <c r="F53" s="74">
        <v>3586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4</v>
      </c>
      <c r="O53" s="25">
        <f t="shared" si="4"/>
        <v>3586</v>
      </c>
    </row>
    <row r="54" spans="1:15" s="17" customFormat="1" ht="13.5" customHeight="1" thickBot="1" x14ac:dyDescent="0.3"/>
    <row r="55" spans="1:15" s="17" customFormat="1" ht="26.25" customHeight="1" x14ac:dyDescent="0.25">
      <c r="A55" s="94" t="s">
        <v>139</v>
      </c>
      <c r="B55" s="88" t="s">
        <v>32</v>
      </c>
      <c r="C55" s="99" t="s">
        <v>141</v>
      </c>
      <c r="D55" s="88" t="s">
        <v>142</v>
      </c>
      <c r="E55" s="88" t="s">
        <v>402</v>
      </c>
      <c r="F55" s="88"/>
      <c r="G55" s="89" t="s">
        <v>146</v>
      </c>
    </row>
    <row r="56" spans="1:15" s="17" customFormat="1" ht="12.75" customHeight="1" x14ac:dyDescent="0.25">
      <c r="A56" s="95"/>
      <c r="B56" s="97"/>
      <c r="C56" s="100"/>
      <c r="D56" s="97"/>
      <c r="E56" s="92" t="s">
        <v>147</v>
      </c>
      <c r="F56" s="92" t="s">
        <v>148</v>
      </c>
      <c r="G56" s="90"/>
    </row>
    <row r="57" spans="1:15" s="17" customFormat="1" ht="13.5" customHeight="1" thickBot="1" x14ac:dyDescent="0.3">
      <c r="A57" s="96"/>
      <c r="B57" s="98"/>
      <c r="C57" s="101"/>
      <c r="D57" s="98"/>
      <c r="E57" s="93"/>
      <c r="F57" s="93"/>
      <c r="G57" s="91"/>
    </row>
    <row r="58" spans="1:15" s="26" customFormat="1" ht="39.6" x14ac:dyDescent="0.25">
      <c r="A58" s="70">
        <v>20</v>
      </c>
      <c r="B58" s="72" t="s">
        <v>355</v>
      </c>
      <c r="C58" s="73" t="s">
        <v>339</v>
      </c>
      <c r="D58" s="74" t="s">
        <v>352</v>
      </c>
      <c r="E58" s="75">
        <v>20</v>
      </c>
      <c r="F58" s="74">
        <v>17930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ref="N58:O64" si="5">E58</f>
        <v>20</v>
      </c>
      <c r="O58" s="25">
        <f t="shared" si="5"/>
        <v>17930</v>
      </c>
    </row>
    <row r="59" spans="1:15" s="26" customFormat="1" ht="13.2" x14ac:dyDescent="0.25">
      <c r="A59" s="70">
        <v>21</v>
      </c>
      <c r="B59" s="72" t="s">
        <v>356</v>
      </c>
      <c r="C59" s="73" t="s">
        <v>329</v>
      </c>
      <c r="D59" s="74" t="s">
        <v>357</v>
      </c>
      <c r="E59" s="75">
        <v>5</v>
      </c>
      <c r="F59" s="74">
        <v>102977.75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5</v>
      </c>
      <c r="O59" s="25">
        <f t="shared" si="5"/>
        <v>102977.75</v>
      </c>
    </row>
    <row r="60" spans="1:15" s="26" customFormat="1" ht="26.4" x14ac:dyDescent="0.25">
      <c r="A60" s="70">
        <v>22</v>
      </c>
      <c r="B60" s="72" t="s">
        <v>358</v>
      </c>
      <c r="C60" s="73" t="s">
        <v>329</v>
      </c>
      <c r="D60" s="74" t="s">
        <v>359</v>
      </c>
      <c r="E60" s="75">
        <v>1</v>
      </c>
      <c r="F60" s="74">
        <v>14314.37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1</v>
      </c>
      <c r="O60" s="25">
        <f t="shared" si="5"/>
        <v>14314.37</v>
      </c>
    </row>
    <row r="61" spans="1:15" s="26" customFormat="1" ht="66" x14ac:dyDescent="0.25">
      <c r="A61" s="70">
        <v>23</v>
      </c>
      <c r="B61" s="72" t="s">
        <v>360</v>
      </c>
      <c r="C61" s="73" t="s">
        <v>329</v>
      </c>
      <c r="D61" s="74" t="s">
        <v>361</v>
      </c>
      <c r="E61" s="75">
        <v>130</v>
      </c>
      <c r="F61" s="74">
        <v>1650313.6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130</v>
      </c>
      <c r="O61" s="25">
        <f t="shared" si="5"/>
        <v>1650313.6</v>
      </c>
    </row>
    <row r="62" spans="1:15" s="26" customFormat="1" ht="79.2" x14ac:dyDescent="0.25">
      <c r="A62" s="70">
        <v>24</v>
      </c>
      <c r="B62" s="72" t="s">
        <v>362</v>
      </c>
      <c r="C62" s="73" t="s">
        <v>339</v>
      </c>
      <c r="D62" s="74">
        <v>300</v>
      </c>
      <c r="E62" s="75">
        <v>17</v>
      </c>
      <c r="F62" s="74">
        <v>5100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17</v>
      </c>
      <c r="O62" s="25">
        <f t="shared" si="5"/>
        <v>5100</v>
      </c>
    </row>
    <row r="63" spans="1:15" s="26" customFormat="1" ht="79.2" x14ac:dyDescent="0.25">
      <c r="A63" s="70">
        <v>25</v>
      </c>
      <c r="B63" s="72" t="s">
        <v>363</v>
      </c>
      <c r="C63" s="73" t="s">
        <v>339</v>
      </c>
      <c r="D63" s="74">
        <v>300</v>
      </c>
      <c r="E63" s="75">
        <v>16</v>
      </c>
      <c r="F63" s="74">
        <v>4800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16</v>
      </c>
      <c r="O63" s="25">
        <f t="shared" si="5"/>
        <v>4800</v>
      </c>
    </row>
    <row r="64" spans="1:15" s="26" customFormat="1" ht="79.2" x14ac:dyDescent="0.25">
      <c r="A64" s="70">
        <v>26</v>
      </c>
      <c r="B64" s="72" t="s">
        <v>364</v>
      </c>
      <c r="C64" s="73" t="s">
        <v>339</v>
      </c>
      <c r="D64" s="74">
        <v>300</v>
      </c>
      <c r="E64" s="75">
        <v>30</v>
      </c>
      <c r="F64" s="74">
        <v>9000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30</v>
      </c>
      <c r="O64" s="25">
        <f t="shared" si="5"/>
        <v>9000</v>
      </c>
    </row>
    <row r="65" spans="1:15" s="17" customFormat="1" ht="13.5" customHeight="1" thickBot="1" x14ac:dyDescent="0.3"/>
    <row r="66" spans="1:15" s="17" customFormat="1" ht="26.25" customHeight="1" x14ac:dyDescent="0.25">
      <c r="A66" s="94" t="s">
        <v>139</v>
      </c>
      <c r="B66" s="88" t="s">
        <v>32</v>
      </c>
      <c r="C66" s="99" t="s">
        <v>141</v>
      </c>
      <c r="D66" s="88" t="s">
        <v>142</v>
      </c>
      <c r="E66" s="88" t="s">
        <v>402</v>
      </c>
      <c r="F66" s="88"/>
      <c r="G66" s="89" t="s">
        <v>146</v>
      </c>
    </row>
    <row r="67" spans="1:15" s="17" customFormat="1" ht="12.75" customHeight="1" x14ac:dyDescent="0.25">
      <c r="A67" s="95"/>
      <c r="B67" s="97"/>
      <c r="C67" s="100"/>
      <c r="D67" s="97"/>
      <c r="E67" s="92" t="s">
        <v>147</v>
      </c>
      <c r="F67" s="92" t="s">
        <v>148</v>
      </c>
      <c r="G67" s="90"/>
    </row>
    <row r="68" spans="1:15" s="17" customFormat="1" ht="13.5" customHeight="1" thickBot="1" x14ac:dyDescent="0.3">
      <c r="A68" s="96"/>
      <c r="B68" s="98"/>
      <c r="C68" s="101"/>
      <c r="D68" s="98"/>
      <c r="E68" s="93"/>
      <c r="F68" s="93"/>
      <c r="G68" s="91"/>
    </row>
    <row r="69" spans="1:15" s="26" customFormat="1" ht="13.2" x14ac:dyDescent="0.25">
      <c r="A69" s="70">
        <v>27</v>
      </c>
      <c r="B69" s="72" t="s">
        <v>365</v>
      </c>
      <c r="C69" s="73" t="s">
        <v>339</v>
      </c>
      <c r="D69" s="74" t="s">
        <v>366</v>
      </c>
      <c r="E69" s="75">
        <v>840</v>
      </c>
      <c r="F69" s="74">
        <v>4309.2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ref="N69:N82" si="6">E69</f>
        <v>840</v>
      </c>
      <c r="O69" s="25">
        <f t="shared" ref="O69:O82" si="7">F69</f>
        <v>4309.2</v>
      </c>
    </row>
    <row r="70" spans="1:15" s="26" customFormat="1" ht="26.4" x14ac:dyDescent="0.25">
      <c r="A70" s="70">
        <v>28</v>
      </c>
      <c r="B70" s="72" t="s">
        <v>367</v>
      </c>
      <c r="C70" s="73" t="s">
        <v>311</v>
      </c>
      <c r="D70" s="74" t="s">
        <v>368</v>
      </c>
      <c r="E70" s="75">
        <v>1350</v>
      </c>
      <c r="F70" s="74">
        <v>7183.89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1350</v>
      </c>
      <c r="O70" s="25">
        <f t="shared" si="7"/>
        <v>7183.89</v>
      </c>
    </row>
    <row r="71" spans="1:15" s="26" customFormat="1" ht="26.4" x14ac:dyDescent="0.25">
      <c r="A71" s="70">
        <v>29</v>
      </c>
      <c r="B71" s="72" t="s">
        <v>369</v>
      </c>
      <c r="C71" s="73" t="s">
        <v>311</v>
      </c>
      <c r="D71" s="74" t="s">
        <v>370</v>
      </c>
      <c r="E71" s="75">
        <v>16400</v>
      </c>
      <c r="F71" s="74">
        <v>174541.93000000002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6"/>
        <v>16400</v>
      </c>
      <c r="O71" s="25">
        <f t="shared" si="7"/>
        <v>174541.93000000002</v>
      </c>
    </row>
    <row r="72" spans="1:15" s="26" customFormat="1" ht="26.4" x14ac:dyDescent="0.25">
      <c r="A72" s="70">
        <v>30</v>
      </c>
      <c r="B72" s="72" t="s">
        <v>371</v>
      </c>
      <c r="C72" s="73" t="s">
        <v>311</v>
      </c>
      <c r="D72" s="74" t="s">
        <v>372</v>
      </c>
      <c r="E72" s="75">
        <v>1706</v>
      </c>
      <c r="F72" s="74">
        <v>93907.450000000012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6"/>
        <v>1706</v>
      </c>
      <c r="O72" s="25">
        <f t="shared" si="7"/>
        <v>93907.450000000012</v>
      </c>
    </row>
    <row r="73" spans="1:15" s="26" customFormat="1" ht="39.6" x14ac:dyDescent="0.25">
      <c r="A73" s="70">
        <v>31</v>
      </c>
      <c r="B73" s="72" t="s">
        <v>373</v>
      </c>
      <c r="C73" s="73" t="s">
        <v>317</v>
      </c>
      <c r="D73" s="74" t="s">
        <v>374</v>
      </c>
      <c r="E73" s="75">
        <v>2</v>
      </c>
      <c r="F73" s="74">
        <v>2374.98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6"/>
        <v>2</v>
      </c>
      <c r="O73" s="25">
        <f t="shared" si="7"/>
        <v>2374.98</v>
      </c>
    </row>
    <row r="74" spans="1:15" s="26" customFormat="1" ht="39.6" x14ac:dyDescent="0.25">
      <c r="A74" s="70">
        <v>32</v>
      </c>
      <c r="B74" s="72" t="s">
        <v>375</v>
      </c>
      <c r="C74" s="73" t="s">
        <v>317</v>
      </c>
      <c r="D74" s="74" t="s">
        <v>376</v>
      </c>
      <c r="E74" s="75">
        <v>20</v>
      </c>
      <c r="F74" s="74">
        <v>22706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6"/>
        <v>20</v>
      </c>
      <c r="O74" s="25">
        <f t="shared" si="7"/>
        <v>22706</v>
      </c>
    </row>
    <row r="75" spans="1:15" s="26" customFormat="1" ht="39.6" x14ac:dyDescent="0.25">
      <c r="A75" s="70">
        <v>33</v>
      </c>
      <c r="B75" s="72" t="s">
        <v>377</v>
      </c>
      <c r="C75" s="73" t="s">
        <v>336</v>
      </c>
      <c r="D75" s="74" t="s">
        <v>378</v>
      </c>
      <c r="E75" s="75">
        <v>12</v>
      </c>
      <c r="F75" s="74">
        <v>737.16000000000008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6"/>
        <v>12</v>
      </c>
      <c r="O75" s="25">
        <f t="shared" si="7"/>
        <v>737.16000000000008</v>
      </c>
    </row>
    <row r="76" spans="1:15" s="26" customFormat="1" ht="26.4" x14ac:dyDescent="0.25">
      <c r="A76" s="70">
        <v>34</v>
      </c>
      <c r="B76" s="72" t="s">
        <v>379</v>
      </c>
      <c r="C76" s="73" t="s">
        <v>380</v>
      </c>
      <c r="D76" s="74" t="s">
        <v>381</v>
      </c>
      <c r="E76" s="75">
        <v>25</v>
      </c>
      <c r="F76" s="74">
        <v>24822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6"/>
        <v>25</v>
      </c>
      <c r="O76" s="25">
        <f t="shared" si="7"/>
        <v>24822</v>
      </c>
    </row>
    <row r="77" spans="1:15" s="26" customFormat="1" ht="26.4" x14ac:dyDescent="0.25">
      <c r="A77" s="70">
        <v>35</v>
      </c>
      <c r="B77" s="72" t="s">
        <v>382</v>
      </c>
      <c r="C77" s="73" t="s">
        <v>380</v>
      </c>
      <c r="D77" s="74" t="s">
        <v>383</v>
      </c>
      <c r="E77" s="75">
        <v>20</v>
      </c>
      <c r="F77" s="74">
        <v>28473.600000000002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6"/>
        <v>20</v>
      </c>
      <c r="O77" s="25">
        <f t="shared" si="7"/>
        <v>28473.600000000002</v>
      </c>
    </row>
    <row r="78" spans="1:15" s="26" customFormat="1" ht="26.4" x14ac:dyDescent="0.25">
      <c r="A78" s="70">
        <v>36</v>
      </c>
      <c r="B78" s="72" t="s">
        <v>384</v>
      </c>
      <c r="C78" s="73" t="s">
        <v>380</v>
      </c>
      <c r="D78" s="74" t="s">
        <v>385</v>
      </c>
      <c r="E78" s="75">
        <v>3</v>
      </c>
      <c r="F78" s="74">
        <v>7796.88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6"/>
        <v>3</v>
      </c>
      <c r="O78" s="25">
        <f t="shared" si="7"/>
        <v>7796.88</v>
      </c>
    </row>
    <row r="79" spans="1:15" s="26" customFormat="1" ht="39.6" x14ac:dyDescent="0.25">
      <c r="A79" s="70">
        <v>37</v>
      </c>
      <c r="B79" s="72" t="s">
        <v>386</v>
      </c>
      <c r="C79" s="73" t="s">
        <v>339</v>
      </c>
      <c r="D79" s="74" t="s">
        <v>387</v>
      </c>
      <c r="E79" s="75">
        <v>368</v>
      </c>
      <c r="F79" s="74">
        <v>79079.520000000004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6"/>
        <v>368</v>
      </c>
      <c r="O79" s="25">
        <f t="shared" si="7"/>
        <v>79079.520000000004</v>
      </c>
    </row>
    <row r="80" spans="1:15" s="26" customFormat="1" ht="39.6" x14ac:dyDescent="0.25">
      <c r="A80" s="70">
        <v>38</v>
      </c>
      <c r="B80" s="72" t="s">
        <v>388</v>
      </c>
      <c r="C80" s="73" t="s">
        <v>339</v>
      </c>
      <c r="D80" s="74" t="s">
        <v>389</v>
      </c>
      <c r="E80" s="75">
        <v>2307</v>
      </c>
      <c r="F80" s="74">
        <v>131452.86000000002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6"/>
        <v>2307</v>
      </c>
      <c r="O80" s="25">
        <f t="shared" si="7"/>
        <v>131452.86000000002</v>
      </c>
    </row>
    <row r="81" spans="1:15" s="26" customFormat="1" ht="26.4" x14ac:dyDescent="0.25">
      <c r="A81" s="70">
        <v>39</v>
      </c>
      <c r="B81" s="72" t="s">
        <v>390</v>
      </c>
      <c r="C81" s="73" t="s">
        <v>339</v>
      </c>
      <c r="D81" s="74">
        <v>220</v>
      </c>
      <c r="E81" s="75">
        <v>233</v>
      </c>
      <c r="F81" s="74">
        <v>51260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6"/>
        <v>233</v>
      </c>
      <c r="O81" s="25">
        <f t="shared" si="7"/>
        <v>51260</v>
      </c>
    </row>
    <row r="82" spans="1:15" s="26" customFormat="1" ht="26.4" x14ac:dyDescent="0.25">
      <c r="A82" s="70">
        <v>40</v>
      </c>
      <c r="B82" s="72" t="s">
        <v>391</v>
      </c>
      <c r="C82" s="73" t="s">
        <v>339</v>
      </c>
      <c r="D82" s="74">
        <v>220</v>
      </c>
      <c r="E82" s="75">
        <v>600</v>
      </c>
      <c r="F82" s="74">
        <v>132000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6"/>
        <v>600</v>
      </c>
      <c r="O82" s="25">
        <f t="shared" si="7"/>
        <v>132000</v>
      </c>
    </row>
    <row r="83" spans="1:15" s="17" customFormat="1" ht="13.5" customHeight="1" thickBot="1" x14ac:dyDescent="0.3"/>
    <row r="84" spans="1:15" s="17" customFormat="1" ht="26.25" customHeight="1" x14ac:dyDescent="0.25">
      <c r="A84" s="94" t="s">
        <v>139</v>
      </c>
      <c r="B84" s="88" t="s">
        <v>32</v>
      </c>
      <c r="C84" s="99" t="s">
        <v>141</v>
      </c>
      <c r="D84" s="88" t="s">
        <v>142</v>
      </c>
      <c r="E84" s="88" t="s">
        <v>402</v>
      </c>
      <c r="F84" s="88"/>
      <c r="G84" s="89" t="s">
        <v>146</v>
      </c>
    </row>
    <row r="85" spans="1:15" s="17" customFormat="1" ht="12.75" customHeight="1" x14ac:dyDescent="0.25">
      <c r="A85" s="95"/>
      <c r="B85" s="97"/>
      <c r="C85" s="100"/>
      <c r="D85" s="97"/>
      <c r="E85" s="92" t="s">
        <v>147</v>
      </c>
      <c r="F85" s="92" t="s">
        <v>148</v>
      </c>
      <c r="G85" s="90"/>
    </row>
    <row r="86" spans="1:15" s="17" customFormat="1" ht="13.5" customHeight="1" thickBot="1" x14ac:dyDescent="0.3">
      <c r="A86" s="96"/>
      <c r="B86" s="98"/>
      <c r="C86" s="101"/>
      <c r="D86" s="98"/>
      <c r="E86" s="93"/>
      <c r="F86" s="93"/>
      <c r="G86" s="91"/>
    </row>
    <row r="87" spans="1:15" s="26" customFormat="1" ht="26.4" x14ac:dyDescent="0.25">
      <c r="A87" s="70">
        <v>41</v>
      </c>
      <c r="B87" s="72" t="s">
        <v>392</v>
      </c>
      <c r="C87" s="73" t="s">
        <v>339</v>
      </c>
      <c r="D87" s="74">
        <v>220</v>
      </c>
      <c r="E87" s="75">
        <v>750</v>
      </c>
      <c r="F87" s="74">
        <v>165000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ref="N87:O92" si="8">E87</f>
        <v>750</v>
      </c>
      <c r="O87" s="25">
        <f t="shared" si="8"/>
        <v>165000</v>
      </c>
    </row>
    <row r="88" spans="1:15" s="26" customFormat="1" ht="26.4" x14ac:dyDescent="0.25">
      <c r="A88" s="70">
        <v>42</v>
      </c>
      <c r="B88" s="72" t="s">
        <v>393</v>
      </c>
      <c r="C88" s="73" t="s">
        <v>339</v>
      </c>
      <c r="D88" s="74">
        <v>220</v>
      </c>
      <c r="E88" s="75">
        <v>21</v>
      </c>
      <c r="F88" s="74">
        <v>4620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8"/>
        <v>21</v>
      </c>
      <c r="O88" s="25">
        <f t="shared" si="8"/>
        <v>4620</v>
      </c>
    </row>
    <row r="89" spans="1:15" s="26" customFormat="1" ht="26.4" x14ac:dyDescent="0.25">
      <c r="A89" s="70">
        <v>43</v>
      </c>
      <c r="B89" s="72" t="s">
        <v>394</v>
      </c>
      <c r="C89" s="73" t="s">
        <v>339</v>
      </c>
      <c r="D89" s="74">
        <v>220</v>
      </c>
      <c r="E89" s="75">
        <v>15</v>
      </c>
      <c r="F89" s="74">
        <v>3300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8"/>
        <v>15</v>
      </c>
      <c r="O89" s="25">
        <f t="shared" si="8"/>
        <v>3300</v>
      </c>
    </row>
    <row r="90" spans="1:15" s="26" customFormat="1" ht="66" x14ac:dyDescent="0.25">
      <c r="A90" s="70">
        <v>44</v>
      </c>
      <c r="B90" s="72" t="s">
        <v>395</v>
      </c>
      <c r="C90" s="73" t="s">
        <v>329</v>
      </c>
      <c r="D90" s="74" t="s">
        <v>396</v>
      </c>
      <c r="E90" s="75">
        <v>49</v>
      </c>
      <c r="F90" s="74">
        <v>1467546.08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8"/>
        <v>49</v>
      </c>
      <c r="O90" s="25">
        <f t="shared" si="8"/>
        <v>1467546.08</v>
      </c>
    </row>
    <row r="91" spans="1:15" s="26" customFormat="1" ht="26.4" x14ac:dyDescent="0.25">
      <c r="A91" s="70">
        <v>45</v>
      </c>
      <c r="B91" s="72" t="s">
        <v>397</v>
      </c>
      <c r="C91" s="73" t="s">
        <v>329</v>
      </c>
      <c r="D91" s="74" t="s">
        <v>398</v>
      </c>
      <c r="E91" s="75">
        <v>2</v>
      </c>
      <c r="F91" s="74">
        <v>56566.86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8"/>
        <v>2</v>
      </c>
      <c r="O91" s="25">
        <f t="shared" si="8"/>
        <v>56566.86</v>
      </c>
    </row>
    <row r="92" spans="1:15" s="26" customFormat="1" ht="27" thickBot="1" x14ac:dyDescent="0.3">
      <c r="A92" s="70">
        <v>46</v>
      </c>
      <c r="B92" s="72" t="s">
        <v>399</v>
      </c>
      <c r="C92" s="73" t="s">
        <v>329</v>
      </c>
      <c r="D92" s="74" t="s">
        <v>400</v>
      </c>
      <c r="E92" s="75">
        <v>29</v>
      </c>
      <c r="F92" s="74">
        <v>979361.32000000007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8"/>
        <v>29</v>
      </c>
      <c r="O92" s="25">
        <f t="shared" si="8"/>
        <v>979361.32000000007</v>
      </c>
    </row>
    <row r="93" spans="1:15" s="17" customFormat="1" ht="13.8" thickBot="1" x14ac:dyDescent="0.3">
      <c r="A93" s="27"/>
      <c r="B93" s="29"/>
      <c r="C93" s="29"/>
      <c r="D93" s="30"/>
      <c r="E93" s="31">
        <f>SUM(Лист1!N25:N92)</f>
        <v>29295</v>
      </c>
      <c r="F93" s="32">
        <f>SUM(Лист1!O25:O92)</f>
        <v>6405448.3000000017</v>
      </c>
      <c r="G93" s="33"/>
    </row>
    <row r="94" spans="1:15" s="17" customFormat="1" ht="13.8" thickBot="1" x14ac:dyDescent="0.3">
      <c r="A94" s="35"/>
      <c r="B94" s="29"/>
      <c r="C94" s="29"/>
      <c r="D94" s="30"/>
      <c r="E94" s="31">
        <f>SUM(Лист1!N4:N93)</f>
        <v>37867</v>
      </c>
      <c r="F94" s="32">
        <f>SUM(Лист1!O4:O93)</f>
        <v>9431431.0899999999</v>
      </c>
      <c r="G94" s="33"/>
    </row>
    <row r="95" spans="1:15" s="17" customFormat="1" ht="13.2" x14ac:dyDescent="0.25"/>
  </sheetData>
  <mergeCells count="56">
    <mergeCell ref="A4:A6"/>
    <mergeCell ref="B4:B6"/>
    <mergeCell ref="C4:C6"/>
    <mergeCell ref="F5:F6"/>
    <mergeCell ref="D4:D6"/>
    <mergeCell ref="E4:F4"/>
    <mergeCell ref="G4:G6"/>
    <mergeCell ref="E5:E6"/>
    <mergeCell ref="E16:F16"/>
    <mergeCell ref="G16:G18"/>
    <mergeCell ref="E17:E18"/>
    <mergeCell ref="F17:F18"/>
    <mergeCell ref="A16:A18"/>
    <mergeCell ref="B16:B18"/>
    <mergeCell ref="C16:C18"/>
    <mergeCell ref="D16:D18"/>
    <mergeCell ref="E30:F30"/>
    <mergeCell ref="G30:G32"/>
    <mergeCell ref="E31:E32"/>
    <mergeCell ref="F31:F32"/>
    <mergeCell ref="A30:A32"/>
    <mergeCell ref="B30:B32"/>
    <mergeCell ref="C30:C32"/>
    <mergeCell ref="D30:D32"/>
    <mergeCell ref="E43:F43"/>
    <mergeCell ref="G43:G45"/>
    <mergeCell ref="E44:E45"/>
    <mergeCell ref="F44:F45"/>
    <mergeCell ref="A43:A45"/>
    <mergeCell ref="B43:B45"/>
    <mergeCell ref="C43:C45"/>
    <mergeCell ref="D43:D45"/>
    <mergeCell ref="E55:F55"/>
    <mergeCell ref="G55:G57"/>
    <mergeCell ref="E56:E57"/>
    <mergeCell ref="F56:F57"/>
    <mergeCell ref="A55:A57"/>
    <mergeCell ref="B55:B57"/>
    <mergeCell ref="C55:C57"/>
    <mergeCell ref="D55:D57"/>
    <mergeCell ref="E66:F66"/>
    <mergeCell ref="G66:G68"/>
    <mergeCell ref="E67:E68"/>
    <mergeCell ref="F67:F68"/>
    <mergeCell ref="A66:A68"/>
    <mergeCell ref="B66:B68"/>
    <mergeCell ref="C66:C68"/>
    <mergeCell ref="D66:D68"/>
    <mergeCell ref="E84:F84"/>
    <mergeCell ref="G84:G86"/>
    <mergeCell ref="E85:E86"/>
    <mergeCell ref="F85:F86"/>
    <mergeCell ref="A84:A86"/>
    <mergeCell ref="B84:B86"/>
    <mergeCell ref="C84:C86"/>
    <mergeCell ref="D84:D86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7" manualBreakCount="7">
    <brk id="14" max="16383" man="1"/>
    <brk id="28" max="16383" man="1"/>
    <brk id="41" max="16383" man="1"/>
    <brk id="53" max="16383" man="1"/>
    <brk id="64" max="16383" man="1"/>
    <brk id="82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- 7 -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FryLine</cp:lastModifiedBy>
  <cp:lastPrinted>2004-07-28T07:23:34Z</cp:lastPrinted>
  <dcterms:created xsi:type="dcterms:W3CDTF">2002-01-04T14:46:51Z</dcterms:created>
  <dcterms:modified xsi:type="dcterms:W3CDTF">2022-01-14T06:58:57Z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