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9</definedName>
    <definedName name="MPageCount">10</definedName>
    <definedName name="MPageRange" hidden="1">Лист1!$A$121:$A$138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10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6" i="4" l="1"/>
  <c r="I16" i="4"/>
  <c r="J16" i="4"/>
  <c r="K16" i="4"/>
  <c r="L16" i="4"/>
  <c r="M16" i="4"/>
  <c r="N16" i="4"/>
  <c r="O16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E118" i="4"/>
  <c r="F118" i="4"/>
  <c r="H125" i="4"/>
  <c r="I125" i="4"/>
  <c r="J125" i="4"/>
  <c r="K125" i="4"/>
  <c r="L125" i="4"/>
  <c r="M125" i="4"/>
  <c r="N125" i="4"/>
  <c r="O125" i="4"/>
  <c r="H126" i="4"/>
  <c r="I126" i="4"/>
  <c r="J126" i="4"/>
  <c r="K126" i="4"/>
  <c r="L126" i="4"/>
  <c r="M126" i="4"/>
  <c r="N126" i="4"/>
  <c r="O126" i="4"/>
  <c r="H127" i="4"/>
  <c r="I127" i="4"/>
  <c r="J127" i="4"/>
  <c r="K127" i="4"/>
  <c r="L127" i="4"/>
  <c r="M127" i="4"/>
  <c r="N127" i="4"/>
  <c r="O127" i="4"/>
  <c r="H128" i="4"/>
  <c r="I128" i="4"/>
  <c r="J128" i="4"/>
  <c r="K128" i="4"/>
  <c r="L128" i="4"/>
  <c r="M128" i="4"/>
  <c r="N128" i="4"/>
  <c r="O128" i="4"/>
  <c r="H129" i="4"/>
  <c r="I129" i="4"/>
  <c r="J129" i="4"/>
  <c r="K129" i="4"/>
  <c r="L129" i="4"/>
  <c r="M129" i="4"/>
  <c r="N129" i="4"/>
  <c r="O129" i="4"/>
  <c r="H130" i="4"/>
  <c r="I130" i="4"/>
  <c r="J130" i="4"/>
  <c r="K130" i="4"/>
  <c r="L130" i="4"/>
  <c r="M130" i="4"/>
  <c r="N130" i="4"/>
  <c r="O130" i="4"/>
  <c r="H131" i="4"/>
  <c r="I131" i="4"/>
  <c r="J131" i="4"/>
  <c r="K131" i="4"/>
  <c r="L131" i="4"/>
  <c r="M131" i="4"/>
  <c r="N131" i="4"/>
  <c r="O131" i="4"/>
  <c r="H132" i="4"/>
  <c r="I132" i="4"/>
  <c r="J132" i="4"/>
  <c r="K132" i="4"/>
  <c r="L132" i="4"/>
  <c r="M132" i="4"/>
  <c r="N132" i="4"/>
  <c r="O132" i="4"/>
  <c r="H133" i="4"/>
  <c r="I133" i="4"/>
  <c r="J133" i="4"/>
  <c r="K133" i="4"/>
  <c r="L133" i="4"/>
  <c r="M133" i="4"/>
  <c r="N133" i="4"/>
  <c r="O133" i="4"/>
  <c r="H134" i="4"/>
  <c r="I134" i="4"/>
  <c r="J134" i="4"/>
  <c r="K134" i="4"/>
  <c r="L134" i="4"/>
  <c r="M134" i="4"/>
  <c r="N134" i="4"/>
  <c r="O134" i="4"/>
  <c r="H135" i="4"/>
  <c r="I135" i="4"/>
  <c r="J135" i="4"/>
  <c r="K135" i="4"/>
  <c r="L135" i="4"/>
  <c r="M135" i="4"/>
  <c r="N135" i="4"/>
  <c r="O135" i="4"/>
  <c r="H136" i="4"/>
  <c r="I136" i="4"/>
  <c r="J136" i="4"/>
  <c r="K136" i="4"/>
  <c r="L136" i="4"/>
  <c r="M136" i="4"/>
  <c r="N136" i="4"/>
  <c r="O136" i="4"/>
  <c r="E138" i="4"/>
  <c r="F138" i="4"/>
  <c r="C33" i="2"/>
  <c r="L33" i="2"/>
  <c r="H33" i="2"/>
  <c r="F33" i="2"/>
  <c r="H32" i="2"/>
  <c r="F137" i="4" l="1"/>
  <c r="E137" i="4"/>
</calcChain>
</file>

<file path=xl/sharedStrings.xml><?xml version="1.0" encoding="utf-8"?>
<sst xmlns="http://schemas.openxmlformats.org/spreadsheetml/2006/main" count="878" uniqueCount="437">
  <si>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</si>
  <si>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</si>
  <si>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</si>
  <si>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</si>
  <si>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</si>
  <si>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</si>
  <si>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</si>
  <si>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</si>
  <si>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</si>
  <si>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</si>
  <si>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</si>
  <si>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</si>
  <si>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</si>
  <si>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</si>
  <si>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</si>
  <si>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</si>
  <si>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</si>
  <si>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</si>
  <si>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</si>
  <si>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</si>
  <si>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</si>
  <si>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</si>
  <si>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</si>
  <si>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</si>
  <si>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</si>
  <si>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</si>
  <si>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</si>
  <si>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</si>
  <si>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</si>
  <si>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</si>
  <si>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</si>
  <si>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</si>
  <si>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</si>
  <si>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</si>
  <si>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</si>
  <si>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</si>
  <si>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</si>
  <si>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</si>
  <si>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</si>
  <si>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</si>
  <si>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</si>
  <si>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</si>
  <si>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</si>
  <si>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</si>
  <si>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</si>
  <si>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</si>
  <si>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</si>
  <si>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</si>
  <si>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</si>
  <si>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</si>
  <si>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</si>
  <si>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</si>
  <si>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</si>
  <si>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</si>
  <si>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</si>
  <si>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</si>
  <si>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</si>
  <si>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</si>
  <si>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</si>
  <si>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</si>
  <si>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</si>
  <si>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</si>
  <si>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</si>
  <si>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</si>
  <si>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</si>
  <si>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</si>
  <si>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</si>
  <si>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</si>
  <si>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</si>
  <si>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</si>
  <si>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</si>
  <si>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</si>
  <si>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</si>
  <si>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</si>
  <si>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</si>
  <si>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</si>
  <si>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</si>
  <si>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</si>
  <si>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</si>
  <si>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</si>
  <si>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</si>
  <si>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</si>
  <si>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</si>
  <si>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</si>
  <si>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</si>
  <si>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</si>
  <si>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</si>
  <si>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</si>
  <si>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</si>
  <si>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</si>
  <si>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</si>
  <si>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</si>
  <si>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</si>
  <si>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</si>
  <si>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</si>
  <si>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</si>
  <si>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</si>
  <si>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</si>
  <si>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</si>
  <si>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</si>
  <si>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</si>
  <si>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</si>
  <si>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</si>
  <si>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</si>
  <si>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</si>
  <si>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</si>
  <si>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</si>
  <si>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</si>
  <si>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</si>
  <si>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</si>
  <si>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</si>
  <si>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</si>
  <si>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</si>
  <si>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</si>
  <si>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</si>
  <si>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</si>
  <si>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</si>
  <si>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</si>
  <si>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</si>
  <si>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</si>
  <si>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</si>
  <si>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</si>
  <si>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</si>
  <si>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</si>
  <si>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</si>
  <si>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</si>
  <si>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</si>
  <si>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</si>
  <si>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</si>
  <si>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</si>
  <si>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</si>
  <si>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</si>
  <si>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</si>
  <si>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</si>
  <si>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</si>
  <si>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</si>
  <si>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</si>
  <si>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</si>
  <si>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</si>
  <si>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</si>
  <si>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</si>
  <si>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</si>
  <si>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</si>
  <si>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</si>
  <si>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</si>
  <si>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</si>
  <si>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</si>
  <si>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</si>
  <si>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</si>
  <si>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</si>
  <si>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</si>
  <si>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</si>
  <si>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</si>
  <si>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</si>
  <si>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</si>
  <si>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</si>
  <si>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</si>
  <si>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</si>
  <si>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</si>
  <si>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</si>
  <si>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</si>
  <si>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</si>
  <si>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</si>
  <si>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</si>
  <si>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</si>
  <si>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</si>
  <si>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</si>
  <si>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</si>
  <si>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</si>
  <si>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</si>
  <si>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</si>
  <si>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</si>
  <si>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</si>
  <si>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</si>
  <si>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</si>
  <si>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</si>
  <si>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</si>
  <si>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</si>
  <si>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</si>
  <si>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</si>
  <si>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</si>
  <si>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</si>
  <si>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</si>
  <si>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</si>
  <si>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</si>
  <si>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</si>
  <si>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</si>
  <si>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</si>
  <si>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</si>
  <si>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</si>
  <si>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</si>
  <si>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</si>
  <si>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</si>
  <si>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</si>
  <si>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</si>
  <si>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</si>
  <si>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</si>
  <si>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</si>
  <si>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</si>
  <si>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</si>
  <si>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</si>
  <si>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</si>
  <si>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</si>
  <si>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</si>
  <si>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</si>
  <si>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</si>
  <si>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</si>
  <si>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</si>
  <si>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</si>
  <si>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</si>
  <si>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</si>
  <si>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</si>
  <si>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</si>
  <si>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</si>
  <si>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</si>
  <si>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</si>
  <si>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</si>
  <si>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</si>
  <si>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</si>
  <si>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</si>
  <si>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</si>
  <si>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</si>
  <si>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</si>
  <si>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</si>
  <si>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</si>
  <si>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</si>
  <si>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</si>
  <si>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</si>
  <si>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</si>
  <si>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</si>
  <si>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</si>
  <si>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</si>
  <si>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</si>
  <si>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</si>
  <si>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</si>
  <si>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</si>
  <si>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</si>
  <si>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</si>
  <si>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</si>
  <si>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</si>
  <si>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</si>
  <si>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</si>
  <si>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</si>
  <si>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</si>
  <si>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</si>
  <si>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</si>
  <si>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</si>
  <si>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</si>
  <si>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</si>
  <si>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</si>
  <si>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</si>
  <si>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</si>
  <si>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</si>
  <si>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</si>
  <si>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</si>
  <si>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</si>
  <si>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</si>
  <si>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</si>
  <si>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</si>
  <si>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</si>
  <si>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</si>
  <si>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</si>
  <si>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</si>
  <si>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</si>
  <si>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</si>
  <si>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</si>
  <si>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</si>
  <si>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</si>
  <si>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</si>
  <si>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</si>
  <si>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</si>
  <si>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</si>
  <si>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</si>
  <si>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</si>
  <si>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</si>
  <si>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</si>
  <si>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</si>
  <si>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</si>
  <si>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</si>
  <si>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</si>
  <si>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</si>
  <si>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</si>
  <si>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</si>
  <si>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</si>
  <si>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</si>
  <si>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</si>
  <si>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</si>
  <si>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</si>
  <si>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</si>
  <si>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</si>
  <si>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</si>
  <si>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</si>
  <si>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Залишок
на 31.03.2019</t>
  </si>
  <si>
    <t>^</t>
  </si>
  <si>
    <t xml:space="preserve">Томогексол р-н для ін.350мг/йоду мл. по 50мл.№417 від  29 08  2018р. </t>
  </si>
  <si>
    <t>фл</t>
  </si>
  <si>
    <t>211,20</t>
  </si>
  <si>
    <t xml:space="preserve">Hybrid wire Провідник з гідрофільним покриттям HYBRID1214D (86 від 21.02.2019р) </t>
  </si>
  <si>
    <t>шт.</t>
  </si>
  <si>
    <t>6824,58</t>
  </si>
  <si>
    <t xml:space="preserve">Protege RX Система для стентування каротидна SEPX-8-6-30-135 (№88 від 22,02,2019р.) </t>
  </si>
  <si>
    <t>8144,56</t>
  </si>
  <si>
    <t xml:space="preserve">Protege RX Система для стентування каротидна SEPX-8-6-40-135 (№86 від 21,02,2019р.) </t>
  </si>
  <si>
    <t xml:space="preserve">Актилізе по 50мл №416 від 29.08.18р. </t>
  </si>
  <si>
    <t>12317,11</t>
  </si>
  <si>
    <t xml:space="preserve">Ангіографічна  голка №642 від 20.12.2018р. </t>
  </si>
  <si>
    <t>61,79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</si>
  <si>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</si>
  <si>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</si>
  <si>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</si>
  <si>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</si>
  <si>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Балонний дилятаційний катетер Mozec </t>
  </si>
  <si>
    <t>870,63</t>
  </si>
  <si>
    <t xml:space="preserve">Вімізин 5 мл </t>
  </si>
  <si>
    <t xml:space="preserve">ДІАНІЛ ПД 4 з вмістом глюкози 1,36% М/ОБ/13,6мг/мл/ розчин для перитонеального діалізу по 2000 мл розчину у мішку "Твін  Бег" (№к-10098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</si>
  <si>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</si>
  <si>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</si>
  <si>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</si>
  <si>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(№к-10465від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</si>
  <si>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(№к-10467від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</si>
  <si>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(№к-10659 від 25 .02.2019р.) </t>
  </si>
  <si>
    <t xml:space="preserve">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</si>
  <si>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</si>
  <si>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Добутамін </t>
  </si>
  <si>
    <t>154,47</t>
  </si>
  <si>
    <t xml:space="preserve">Екворал  капсули по 100 мг( № ТР-182 01.10.18р.) </t>
  </si>
  <si>
    <t>капс</t>
  </si>
  <si>
    <t>15,71</t>
  </si>
  <si>
    <t xml:space="preserve">Екворал  капсули по 25 мг № П-4471 19.03.18р. </t>
  </si>
  <si>
    <t>5,19</t>
  </si>
  <si>
    <t xml:space="preserve">Екворал  капсули по 25 мг № ТР-21 10.04.18р. </t>
  </si>
  <si>
    <t>5,45</t>
  </si>
  <si>
    <t xml:space="preserve">Екворал  капсули по 50 мг № П-4471 19.03.18р. </t>
  </si>
  <si>
    <t>8,21</t>
  </si>
  <si>
    <t xml:space="preserve">Екворал  капсули по 50 мг № ТР-21 10.04.18р. </t>
  </si>
  <si>
    <t>8,62</t>
  </si>
  <si>
    <t xml:space="preserve">Екворал капсули м"які по 100 мг ,по 10капсул у блістері;по 5 блістерів у коробці  нак.№ТР-205 від 26.11.18 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</si>
  <si>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</si>
  <si>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</si>
  <si>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</si>
  <si>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</si>
  <si>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</si>
  <si>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</si>
  <si>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</si>
  <si>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Катетер провідниковий Chaperon 6F BUR/VTR  №83 від 20.02.19р. </t>
  </si>
  <si>
    <t>3229,74</t>
  </si>
  <si>
    <t xml:space="preserve">Катетер провідниковий Chaperon 6F MP2/SIM  №83 від 20.02.19р. </t>
  </si>
  <si>
    <t xml:space="preserve">Катетер провідниковий Chaperon 6F MP2/VTR  №83 від 20.02.19р. 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</si>
  <si>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</si>
  <si>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</si>
  <si>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</si>
  <si>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(№к-10659 від 25.02.2019р.) </t>
  </si>
  <si>
    <t>11,57</t>
  </si>
  <si>
    <t xml:space="preserve">Ковпачок роз"єднувальний дезінфікуючий MiniCap №10103 від 23.01.19 </t>
  </si>
  <si>
    <t xml:space="preserve">Ковпачок роз"єднувальний дезінфікуючий MiniCap ном.ВЕРС4466 нак.№ К-10465 від 19.02.19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</si>
  <si>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</si>
  <si>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</si>
  <si>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для крові потрійний 450/400/400 </t>
  </si>
  <si>
    <t>75,13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</si>
  <si>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</si>
  <si>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</si>
  <si>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</si>
  <si>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</si>
  <si>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</si>
  <si>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</si>
  <si>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Міфенакс капсули тверді по 250мг. по 10 капсул у блістері н.№1823 від 03.07.17 </t>
  </si>
  <si>
    <t>2,99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</si>
  <si>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</si>
  <si>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</si>
  <si>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</si>
  <si>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Плавікс №415 від 29.08.2018р. </t>
  </si>
  <si>
    <t>12,92</t>
  </si>
  <si>
    <t xml:space="preserve">Пристрій для профілактики емболії  SpiderFX SPD2-050-190 (№88 від 22.02.2019р) </t>
  </si>
  <si>
    <t>8987,10</t>
  </si>
  <si>
    <t xml:space="preserve">Пристрій для профілактики емболії  SpiderFX SPDR2-050-190 (№86 від 21.02.2019р) </t>
  </si>
  <si>
    <t xml:space="preserve">Спіраль для емболізації  Axium 3D кат.номер QC-3-6-3D №84 від 20.02.2019р. </t>
  </si>
  <si>
    <t>7273,94</t>
  </si>
  <si>
    <t xml:space="preserve">Спіраль для емболізації  Axium 3D кат.номер QC-4-10-3D №84 від 20.02.2019р. </t>
  </si>
  <si>
    <t xml:space="preserve">Спіраль для емболізації  Axium 3D кат.номер QC-5-15-3D №84 від 20.02.2019р. </t>
  </si>
  <si>
    <t xml:space="preserve">Спіраль для емболізації  Axium 3D кат.номер QC-6-20-3D №84 від 20.02.2019р. </t>
  </si>
  <si>
    <t xml:space="preserve">Спіраль для емболізації  Axium 3D кат.номер QC-7-20-3D №84 від 20.02.2019р. </t>
  </si>
  <si>
    <t xml:space="preserve">Спіраль для емболізації  Axium 3D кат.номер QC-8-30-3D №84 від 20.02.2019р. </t>
  </si>
  <si>
    <t xml:space="preserve">Спіраль для емболізації  Axium Helix кат.номер QC-5-15-Helix №84 від 20.02.2019р. </t>
  </si>
  <si>
    <t xml:space="preserve">Спіраль для емболізації  Axium Helix кат.номер QC-6-20-Helix №84 від 20.02.2019р. </t>
  </si>
  <si>
    <t xml:space="preserve">Спіраль для емболізації  Axium Helix кат.номер QC-7-20-Helix №84 від 20.02.2019р. </t>
  </si>
  <si>
    <t xml:space="preserve">Спіраль для емболізації  Axium Helix кат.номер QC-8-30-Helix №84 від 20.02.2019р. </t>
  </si>
  <si>
    <t xml:space="preserve">Спіраль для емболізації  Axium Helix кат.номер QC-9-30-Helix №84 від 20.02.2019р. </t>
  </si>
  <si>
    <t xml:space="preserve">Спіраль для емболізації  Axium Prime Bare Helix Exta Soft кат.номер АРВ-2-4-HX-ES  №84 від 20.02.2019р. </t>
  </si>
  <si>
    <t xml:space="preserve">Спіраль для емболізації  Axium Prime Bare Helix Exta Soft кат.номер АРВ-3-10-HX-ES  №84 від 20.02.2019р. </t>
  </si>
  <si>
    <t xml:space="preserve">Спіраль для емболізації  Axium Prime Bare Helix,кат.номер АРВ-4-10-HX-SS  №84 від 20.02.2019р. </t>
  </si>
  <si>
    <t xml:space="preserve">Спіраль для емболізації  Axium Prime Bare Helix,кат.номер АРВ-6-20-HX-SS  №84 від 20.02.2019р. 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</si>
  <si>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</si>
  <si>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</si>
  <si>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</si>
  <si>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</si>
  <si>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</si>
  <si>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</si>
  <si>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</si>
  <si>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</si>
  <si>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</si>
  <si>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</si>
  <si>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</si>
  <si>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</si>
  <si>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</si>
  <si>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</si>
  <si>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</si>
  <si>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</si>
  <si>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</si>
  <si>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 №рс-42 від 19.02.18р. </t>
  </si>
  <si>
    <t>флак,</t>
  </si>
  <si>
    <t>573,75</t>
  </si>
  <si>
    <t xml:space="preserve">Бетфер-1а ПЛЮС, роз..д/ін по (6млн.МО) № РС-58 від 08.01.19 </t>
  </si>
  <si>
    <t>1259,05</t>
  </si>
  <si>
    <t xml:space="preserve">Бетфер-1а роз..д/ін по (12млн.МО) № РС-58 від 08.01.2019 </t>
  </si>
  <si>
    <t>шпр</t>
  </si>
  <si>
    <t>654,64</t>
  </si>
  <si>
    <t xml:space="preserve">Копаксон  40мг/мл по 1мл  шприці (№рс-79  від 11.02.19) </t>
  </si>
  <si>
    <t>шпр-ручка</t>
  </si>
  <si>
    <t>998,39</t>
  </si>
  <si>
    <t xml:space="preserve">Копаксон  40мг/мл по 1мл  шприці(№рс-34 від 08.01.19*) </t>
  </si>
  <si>
    <t>940,30</t>
  </si>
  <si>
    <t xml:space="preserve">Копаксон  40мг/мл по 1мл  шприці(№рс-58 від 08.01.19*) 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</si>
  <si>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</si>
  <si>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</si>
  <si>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</si>
  <si>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</si>
  <si>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</si>
  <si>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</si>
  <si>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н.№РС-113 від 30.07.18 </t>
  </si>
  <si>
    <t>492,67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</si>
  <si>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</si>
  <si>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</si>
  <si>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</si>
  <si>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12.03.2019</t>
  </si>
  <si>
    <t xml:space="preserve">202ЦДБСК  </t>
  </si>
  <si>
    <t xml:space="preserve">202ЦДБСК 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</si>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</sst>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showGridLines="0" tabSelected="1" zoomScaleNormal="100" workbookViewId="0">
      <selection activeCell="A8" sqref="A8"/>
    </sheetView>
  </sheetViews>
  <sheetFormatPr defaultRowHeight="12.75" customHeight="1" x14ac:dyDescent="0.25"/>
  <cols>
    <col min="1" max="1" width="7.6640625" customWidth="1"/>
    <col min="2" max="2" width="44.441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>
      <c r="A1" s="100"/>
      <c r="B1" s="101"/>
      <c r="F1" s="11"/>
    </row>
    <row r="2" spans="1:16" s="10" customFormat="1" ht="12.9" customHeight="1" x14ac:dyDescent="0.25">
      <c r="A2" s="102"/>
      <c r="B2" s="102"/>
      <c r="E2" s="13"/>
      <c r="F2" s="8"/>
      <c r="G2" s="8"/>
    </row>
    <row r="3" spans="1:16" s="10" customFormat="1" ht="12.9" customHeight="1" x14ac:dyDescent="0.25">
      <c r="A3" s="103"/>
      <c r="B3" s="103"/>
      <c r="E3" s="13"/>
      <c r="F3" s="8"/>
      <c r="G3" s="8"/>
    </row>
    <row r="4" spans="1:16" s="10" customFormat="1" ht="12.9" customHeight="1" x14ac:dyDescent="0.25">
      <c r="E4" s="13"/>
      <c r="F4" s="8"/>
      <c r="G4" s="8"/>
    </row>
    <row r="5" spans="1:16" s="10" customFormat="1" ht="12.9" customHeight="1" x14ac:dyDescent="0.25"/>
    <row r="6" spans="1:16" s="10" customFormat="1" ht="12.9" customHeight="1" x14ac:dyDescent="0.25">
      <c r="B6" s="14"/>
    </row>
    <row r="7" spans="1:16" s="10" customFormat="1" ht="12.9" customHeight="1" x14ac:dyDescent="0.25"/>
    <row r="8" spans="1:16" s="17" customFormat="1" ht="15.6" x14ac:dyDescent="0.3">
      <c r="A8" s="15" t="s">
        <v>436</v>
      </c>
      <c r="B8" s="16"/>
      <c r="C8" s="16"/>
      <c r="D8" s="16"/>
      <c r="E8" s="16"/>
      <c r="F8" s="16"/>
      <c r="G8" s="16"/>
    </row>
    <row r="9" spans="1:16" s="17" customFormat="1" ht="15.6" x14ac:dyDescent="0.3">
      <c r="A9" s="18" t="s">
        <v>432</v>
      </c>
      <c r="B9" s="18"/>
      <c r="C9" s="18"/>
      <c r="D9" s="18"/>
      <c r="E9" s="18"/>
      <c r="F9" s="18"/>
      <c r="G9" s="18"/>
    </row>
    <row r="10" spans="1:16" s="17" customFormat="1" ht="16.2" thickBot="1" x14ac:dyDescent="0.35">
      <c r="A10" s="18"/>
      <c r="B10" s="18"/>
      <c r="C10" s="18"/>
      <c r="D10" s="18"/>
      <c r="E10" s="18"/>
      <c r="F10" s="18"/>
      <c r="G10" s="18"/>
    </row>
    <row r="11" spans="1:16" s="17" customFormat="1" ht="26.25" customHeight="1" x14ac:dyDescent="0.25">
      <c r="A11" s="92" t="s">
        <v>139</v>
      </c>
      <c r="B11" s="86" t="s">
        <v>32</v>
      </c>
      <c r="C11" s="97" t="s">
        <v>141</v>
      </c>
      <c r="D11" s="86" t="s">
        <v>142</v>
      </c>
      <c r="E11" s="86" t="s">
        <v>433</v>
      </c>
      <c r="F11" s="86"/>
      <c r="G11" s="87" t="s">
        <v>146</v>
      </c>
    </row>
    <row r="12" spans="1:16" s="17" customFormat="1" ht="13.2" x14ac:dyDescent="0.25">
      <c r="A12" s="93"/>
      <c r="B12" s="95"/>
      <c r="C12" s="98"/>
      <c r="D12" s="95"/>
      <c r="E12" s="90" t="s">
        <v>147</v>
      </c>
      <c r="F12" s="90" t="s">
        <v>148</v>
      </c>
      <c r="G12" s="88"/>
    </row>
    <row r="13" spans="1:16" s="17" customFormat="1" ht="13.8" thickBot="1" x14ac:dyDescent="0.3">
      <c r="A13" s="94"/>
      <c r="B13" s="96"/>
      <c r="C13" s="99"/>
      <c r="D13" s="96"/>
      <c r="E13" s="91"/>
      <c r="F13" s="91"/>
      <c r="G13" s="89"/>
    </row>
    <row r="14" spans="1:16" s="24" customFormat="1" ht="15" customHeight="1" thickBot="1" x14ac:dyDescent="0.3">
      <c r="A14" s="85" t="s">
        <v>434</v>
      </c>
      <c r="B14" s="21"/>
      <c r="C14" s="21"/>
      <c r="D14" s="21"/>
      <c r="E14" s="22"/>
      <c r="F14" s="21"/>
      <c r="G14" s="23"/>
    </row>
    <row r="15" spans="1:16" s="24" customFormat="1" ht="15" hidden="1" customHeight="1" thickBot="1" x14ac:dyDescent="0.3">
      <c r="A15" s="79"/>
      <c r="B15" s="80"/>
      <c r="C15" s="80"/>
      <c r="D15" s="80"/>
      <c r="E15" s="81"/>
      <c r="F15" s="80"/>
      <c r="G15" s="82"/>
      <c r="P15" s="24" t="s">
        <v>293</v>
      </c>
    </row>
    <row r="16" spans="1:16" s="26" customFormat="1" ht="27" thickBot="1" x14ac:dyDescent="0.3">
      <c r="A16" s="70">
        <v>1</v>
      </c>
      <c r="B16" s="72" t="s">
        <v>294</v>
      </c>
      <c r="C16" s="73" t="s">
        <v>295</v>
      </c>
      <c r="D16" s="74" t="s">
        <v>296</v>
      </c>
      <c r="E16" s="75">
        <v>2</v>
      </c>
      <c r="F16" s="74">
        <v>422.40000000000003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>E16</f>
        <v>2</v>
      </c>
      <c r="O16" s="25">
        <f>F16</f>
        <v>422.40000000000003</v>
      </c>
    </row>
    <row r="17" spans="1:16" s="24" customFormat="1" ht="15" customHeight="1" thickBot="1" x14ac:dyDescent="0.3">
      <c r="A17" s="85" t="s">
        <v>435</v>
      </c>
      <c r="B17" s="21"/>
      <c r="C17" s="21"/>
      <c r="D17" s="21"/>
      <c r="E17" s="22"/>
      <c r="F17" s="21"/>
      <c r="G17" s="23"/>
    </row>
    <row r="18" spans="1:16" s="24" customFormat="1" ht="15" hidden="1" customHeight="1" thickBot="1" x14ac:dyDescent="0.3">
      <c r="A18" s="79"/>
      <c r="B18" s="80"/>
      <c r="C18" s="80"/>
      <c r="D18" s="80"/>
      <c r="E18" s="81"/>
      <c r="F18" s="80"/>
      <c r="G18" s="82"/>
      <c r="P18" s="24" t="s">
        <v>293</v>
      </c>
    </row>
    <row r="19" spans="1:16" s="26" customFormat="1" ht="26.4" x14ac:dyDescent="0.25">
      <c r="A19" s="70">
        <v>1</v>
      </c>
      <c r="B19" s="72" t="s">
        <v>297</v>
      </c>
      <c r="C19" s="73" t="s">
        <v>298</v>
      </c>
      <c r="D19" s="74" t="s">
        <v>299</v>
      </c>
      <c r="E19" s="75">
        <v>5</v>
      </c>
      <c r="F19" s="74">
        <v>34122.9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ref="N19:O25" si="0">E19</f>
        <v>5</v>
      </c>
      <c r="O19" s="25">
        <f t="shared" si="0"/>
        <v>34122.9</v>
      </c>
    </row>
    <row r="20" spans="1:16" s="26" customFormat="1" ht="26.4" x14ac:dyDescent="0.25">
      <c r="A20" s="70">
        <v>2</v>
      </c>
      <c r="B20" s="72" t="s">
        <v>300</v>
      </c>
      <c r="C20" s="73" t="s">
        <v>298</v>
      </c>
      <c r="D20" s="74" t="s">
        <v>301</v>
      </c>
      <c r="E20" s="75">
        <v>1</v>
      </c>
      <c r="F20" s="74">
        <v>8144.56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0"/>
        <v>1</v>
      </c>
      <c r="O20" s="25">
        <f t="shared" si="0"/>
        <v>8144.56</v>
      </c>
    </row>
    <row r="21" spans="1:16" s="26" customFormat="1" ht="26.4" x14ac:dyDescent="0.25">
      <c r="A21" s="70">
        <v>3</v>
      </c>
      <c r="B21" s="72" t="s">
        <v>302</v>
      </c>
      <c r="C21" s="73" t="s">
        <v>298</v>
      </c>
      <c r="D21" s="74" t="s">
        <v>301</v>
      </c>
      <c r="E21" s="75">
        <v>4</v>
      </c>
      <c r="F21" s="74">
        <v>32578.240000000002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0"/>
        <v>4</v>
      </c>
      <c r="O21" s="25">
        <f t="shared" si="0"/>
        <v>32578.240000000002</v>
      </c>
    </row>
    <row r="22" spans="1:16" s="26" customFormat="1" ht="13.2" x14ac:dyDescent="0.25">
      <c r="A22" s="70">
        <v>4</v>
      </c>
      <c r="B22" s="72" t="s">
        <v>303</v>
      </c>
      <c r="C22" s="73" t="s">
        <v>295</v>
      </c>
      <c r="D22" s="74" t="s">
        <v>304</v>
      </c>
      <c r="E22" s="75">
        <v>11</v>
      </c>
      <c r="F22" s="74">
        <v>135488.21000000002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0"/>
        <v>11</v>
      </c>
      <c r="O22" s="25">
        <f t="shared" si="0"/>
        <v>135488.21000000002</v>
      </c>
    </row>
    <row r="23" spans="1:16" s="26" customFormat="1" ht="13.2" x14ac:dyDescent="0.25">
      <c r="A23" s="70">
        <v>5</v>
      </c>
      <c r="B23" s="72" t="s">
        <v>305</v>
      </c>
      <c r="C23" s="73" t="s">
        <v>298</v>
      </c>
      <c r="D23" s="74" t="s">
        <v>306</v>
      </c>
      <c r="E23" s="75">
        <v>200</v>
      </c>
      <c r="F23" s="74">
        <v>12358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0"/>
        <v>200</v>
      </c>
      <c r="O23" s="25">
        <f t="shared" si="0"/>
        <v>12358</v>
      </c>
    </row>
    <row r="24" spans="1:16" s="26" customFormat="1" ht="26.4" x14ac:dyDescent="0.25">
      <c r="A24" s="70">
        <v>6</v>
      </c>
      <c r="B24" s="72" t="s">
        <v>307</v>
      </c>
      <c r="C24" s="73" t="s">
        <v>295</v>
      </c>
      <c r="D24" s="74" t="s">
        <v>308</v>
      </c>
      <c r="E24" s="75">
        <v>41</v>
      </c>
      <c r="F24" s="74">
        <v>64431.090000000004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0"/>
        <v>41</v>
      </c>
      <c r="O24" s="25">
        <f t="shared" si="0"/>
        <v>64431.090000000004</v>
      </c>
    </row>
    <row r="25" spans="1:16" s="26" customFormat="1" ht="13.2" x14ac:dyDescent="0.25">
      <c r="A25" s="70">
        <v>7</v>
      </c>
      <c r="B25" s="72" t="s">
        <v>309</v>
      </c>
      <c r="C25" s="73" t="s">
        <v>298</v>
      </c>
      <c r="D25" s="74" t="s">
        <v>310</v>
      </c>
      <c r="E25" s="75">
        <v>60</v>
      </c>
      <c r="F25" s="74">
        <v>8931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0"/>
        <v>60</v>
      </c>
      <c r="O25" s="25">
        <f t="shared" si="0"/>
        <v>8931</v>
      </c>
    </row>
    <row r="26" spans="1:16" s="17" customFormat="1" ht="13.5" customHeight="1" thickBot="1" x14ac:dyDescent="0.3"/>
    <row r="27" spans="1:16" s="17" customFormat="1" ht="26.25" customHeight="1" x14ac:dyDescent="0.25">
      <c r="A27" s="92" t="s">
        <v>139</v>
      </c>
      <c r="B27" s="86" t="s">
        <v>32</v>
      </c>
      <c r="C27" s="97" t="s">
        <v>141</v>
      </c>
      <c r="D27" s="86" t="s">
        <v>142</v>
      </c>
      <c r="E27" s="86" t="s">
        <v>433</v>
      </c>
      <c r="F27" s="86"/>
      <c r="G27" s="87" t="s">
        <v>146</v>
      </c>
    </row>
    <row r="28" spans="1:16" s="17" customFormat="1" ht="12.75" customHeight="1" x14ac:dyDescent="0.25">
      <c r="A28" s="93"/>
      <c r="B28" s="95"/>
      <c r="C28" s="98"/>
      <c r="D28" s="95"/>
      <c r="E28" s="90" t="s">
        <v>147</v>
      </c>
      <c r="F28" s="90" t="s">
        <v>148</v>
      </c>
      <c r="G28" s="88"/>
    </row>
    <row r="29" spans="1:16" s="17" customFormat="1" ht="13.5" customHeight="1" thickBot="1" x14ac:dyDescent="0.3">
      <c r="A29" s="94"/>
      <c r="B29" s="96"/>
      <c r="C29" s="99"/>
      <c r="D29" s="96"/>
      <c r="E29" s="91"/>
      <c r="F29" s="91"/>
      <c r="G29" s="89"/>
    </row>
    <row r="30" spans="1:16" s="26" customFormat="1" ht="13.2" x14ac:dyDescent="0.25">
      <c r="A30" s="70">
        <v>8</v>
      </c>
      <c r="B30" s="72" t="s">
        <v>311</v>
      </c>
      <c r="C30" s="73" t="s">
        <v>298</v>
      </c>
      <c r="D30" s="74" t="s">
        <v>312</v>
      </c>
      <c r="E30" s="75">
        <v>3</v>
      </c>
      <c r="F30" s="74">
        <v>2611.8900000000003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ref="N30:O34" si="1">E30</f>
        <v>3</v>
      </c>
      <c r="O30" s="25">
        <f t="shared" si="1"/>
        <v>2611.8900000000003</v>
      </c>
    </row>
    <row r="31" spans="1:16" s="26" customFormat="1" ht="13.2" x14ac:dyDescent="0.25">
      <c r="A31" s="70">
        <v>9</v>
      </c>
      <c r="B31" s="72" t="s">
        <v>313</v>
      </c>
      <c r="C31" s="73" t="s">
        <v>295</v>
      </c>
      <c r="D31" s="74">
        <v>24915</v>
      </c>
      <c r="E31" s="75">
        <v>176</v>
      </c>
      <c r="F31" s="74">
        <v>4385040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176</v>
      </c>
      <c r="O31" s="25">
        <f t="shared" si="1"/>
        <v>4385040</v>
      </c>
    </row>
    <row r="32" spans="1:16" s="26" customFormat="1" ht="52.8" x14ac:dyDescent="0.25">
      <c r="A32" s="70">
        <v>10</v>
      </c>
      <c r="B32" s="72" t="s">
        <v>314</v>
      </c>
      <c r="C32" s="73" t="s">
        <v>298</v>
      </c>
      <c r="D32" s="74" t="s">
        <v>315</v>
      </c>
      <c r="E32" s="75">
        <v>30</v>
      </c>
      <c r="F32" s="74">
        <v>5334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1"/>
        <v>30</v>
      </c>
      <c r="O32" s="25">
        <f t="shared" si="1"/>
        <v>5334</v>
      </c>
    </row>
    <row r="33" spans="1:15" s="26" customFormat="1" ht="52.8" x14ac:dyDescent="0.25">
      <c r="A33" s="70">
        <v>11</v>
      </c>
      <c r="B33" s="72" t="s">
        <v>316</v>
      </c>
      <c r="C33" s="73" t="s">
        <v>298</v>
      </c>
      <c r="D33" s="74" t="s">
        <v>315</v>
      </c>
      <c r="E33" s="75">
        <v>85</v>
      </c>
      <c r="F33" s="74">
        <v>15113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1"/>
        <v>85</v>
      </c>
      <c r="O33" s="25">
        <f t="shared" si="1"/>
        <v>15113</v>
      </c>
    </row>
    <row r="34" spans="1:15" s="26" customFormat="1" ht="52.8" x14ac:dyDescent="0.25">
      <c r="A34" s="70">
        <v>12</v>
      </c>
      <c r="B34" s="72" t="s">
        <v>317</v>
      </c>
      <c r="C34" s="73" t="s">
        <v>298</v>
      </c>
      <c r="D34" s="74" t="s">
        <v>315</v>
      </c>
      <c r="E34" s="75">
        <v>250</v>
      </c>
      <c r="F34" s="74">
        <v>44450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1"/>
        <v>250</v>
      </c>
      <c r="O34" s="25">
        <f t="shared" si="1"/>
        <v>44450</v>
      </c>
    </row>
    <row r="35" spans="1:15" s="17" customFormat="1" ht="13.5" customHeight="1" thickBot="1" x14ac:dyDescent="0.3"/>
    <row r="36" spans="1:15" s="17" customFormat="1" ht="26.25" customHeight="1" x14ac:dyDescent="0.25">
      <c r="A36" s="92" t="s">
        <v>139</v>
      </c>
      <c r="B36" s="86" t="s">
        <v>32</v>
      </c>
      <c r="C36" s="97" t="s">
        <v>141</v>
      </c>
      <c r="D36" s="86" t="s">
        <v>142</v>
      </c>
      <c r="E36" s="86" t="s">
        <v>292</v>
      </c>
      <c r="F36" s="86"/>
      <c r="G36" s="87" t="s">
        <v>146</v>
      </c>
    </row>
    <row r="37" spans="1:15" s="17" customFormat="1" ht="12.75" customHeight="1" x14ac:dyDescent="0.25">
      <c r="A37" s="93"/>
      <c r="B37" s="95"/>
      <c r="C37" s="98"/>
      <c r="D37" s="95"/>
      <c r="E37" s="90" t="s">
        <v>147</v>
      </c>
      <c r="F37" s="90" t="s">
        <v>148</v>
      </c>
      <c r="G37" s="88"/>
    </row>
    <row r="38" spans="1:15" s="17" customFormat="1" ht="13.5" customHeight="1" thickBot="1" x14ac:dyDescent="0.3">
      <c r="A38" s="94"/>
      <c r="B38" s="96"/>
      <c r="C38" s="99"/>
      <c r="D38" s="96"/>
      <c r="E38" s="91"/>
      <c r="F38" s="91"/>
      <c r="G38" s="89"/>
    </row>
    <row r="39" spans="1:15" s="26" customFormat="1" ht="52.8" x14ac:dyDescent="0.25">
      <c r="A39" s="70">
        <v>13</v>
      </c>
      <c r="B39" s="72" t="s">
        <v>318</v>
      </c>
      <c r="C39" s="73" t="s">
        <v>298</v>
      </c>
      <c r="D39" s="74" t="s">
        <v>315</v>
      </c>
      <c r="E39" s="75">
        <v>325</v>
      </c>
      <c r="F39" s="74">
        <v>57785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ref="N39:O41" si="2">E39</f>
        <v>325</v>
      </c>
      <c r="O39" s="25">
        <f t="shared" si="2"/>
        <v>57785</v>
      </c>
    </row>
    <row r="40" spans="1:15" s="26" customFormat="1" ht="52.8" x14ac:dyDescent="0.25">
      <c r="A40" s="70">
        <v>14</v>
      </c>
      <c r="B40" s="72" t="s">
        <v>319</v>
      </c>
      <c r="C40" s="73" t="s">
        <v>298</v>
      </c>
      <c r="D40" s="74" t="s">
        <v>315</v>
      </c>
      <c r="E40" s="75">
        <v>235</v>
      </c>
      <c r="F40" s="74">
        <v>41783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2"/>
        <v>235</v>
      </c>
      <c r="O40" s="25">
        <f t="shared" si="2"/>
        <v>41783</v>
      </c>
    </row>
    <row r="41" spans="1:15" s="26" customFormat="1" ht="52.8" x14ac:dyDescent="0.25">
      <c r="A41" s="70">
        <v>15</v>
      </c>
      <c r="B41" s="72" t="s">
        <v>320</v>
      </c>
      <c r="C41" s="73" t="s">
        <v>298</v>
      </c>
      <c r="D41" s="74" t="s">
        <v>315</v>
      </c>
      <c r="E41" s="75">
        <v>475</v>
      </c>
      <c r="F41" s="74">
        <v>84455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2"/>
        <v>475</v>
      </c>
      <c r="O41" s="25">
        <f t="shared" si="2"/>
        <v>84455</v>
      </c>
    </row>
    <row r="42" spans="1:15" s="17" customFormat="1" ht="13.5" customHeight="1" thickBot="1" x14ac:dyDescent="0.3"/>
    <row r="43" spans="1:15" s="17" customFormat="1" ht="26.25" customHeight="1" x14ac:dyDescent="0.25">
      <c r="A43" s="92" t="s">
        <v>139</v>
      </c>
      <c r="B43" s="86" t="s">
        <v>32</v>
      </c>
      <c r="C43" s="97" t="s">
        <v>141</v>
      </c>
      <c r="D43" s="86" t="s">
        <v>142</v>
      </c>
      <c r="E43" s="86" t="s">
        <v>433</v>
      </c>
      <c r="F43" s="86"/>
      <c r="G43" s="87" t="s">
        <v>146</v>
      </c>
    </row>
    <row r="44" spans="1:15" s="17" customFormat="1" ht="12.75" customHeight="1" x14ac:dyDescent="0.25">
      <c r="A44" s="93"/>
      <c r="B44" s="95"/>
      <c r="C44" s="98"/>
      <c r="D44" s="95"/>
      <c r="E44" s="90" t="s">
        <v>147</v>
      </c>
      <c r="F44" s="90" t="s">
        <v>148</v>
      </c>
      <c r="G44" s="88"/>
    </row>
    <row r="45" spans="1:15" s="17" customFormat="1" ht="13.5" customHeight="1" thickBot="1" x14ac:dyDescent="0.3">
      <c r="A45" s="94"/>
      <c r="B45" s="96"/>
      <c r="C45" s="99"/>
      <c r="D45" s="96"/>
      <c r="E45" s="91"/>
      <c r="F45" s="91"/>
      <c r="G45" s="89"/>
    </row>
    <row r="46" spans="1:15" s="26" customFormat="1" ht="52.8" x14ac:dyDescent="0.25">
      <c r="A46" s="70">
        <v>16</v>
      </c>
      <c r="B46" s="72" t="s">
        <v>321</v>
      </c>
      <c r="C46" s="73" t="s">
        <v>298</v>
      </c>
      <c r="D46" s="74" t="s">
        <v>315</v>
      </c>
      <c r="E46" s="75">
        <v>215</v>
      </c>
      <c r="F46" s="74">
        <v>38227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ref="N46:O53" si="3">E46</f>
        <v>215</v>
      </c>
      <c r="O46" s="25">
        <f t="shared" si="3"/>
        <v>38227</v>
      </c>
    </row>
    <row r="47" spans="1:15" s="26" customFormat="1" ht="52.8" x14ac:dyDescent="0.25">
      <c r="A47" s="70">
        <v>17</v>
      </c>
      <c r="B47" s="72" t="s">
        <v>322</v>
      </c>
      <c r="C47" s="73" t="s">
        <v>298</v>
      </c>
      <c r="D47" s="74" t="s">
        <v>315</v>
      </c>
      <c r="E47" s="75">
        <v>425</v>
      </c>
      <c r="F47" s="74">
        <v>75565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425</v>
      </c>
      <c r="O47" s="25">
        <f t="shared" si="3"/>
        <v>75565</v>
      </c>
    </row>
    <row r="48" spans="1:15" s="26" customFormat="1" ht="13.2" x14ac:dyDescent="0.25">
      <c r="A48" s="70">
        <v>18</v>
      </c>
      <c r="B48" s="72" t="s">
        <v>323</v>
      </c>
      <c r="C48" s="73" t="s">
        <v>295</v>
      </c>
      <c r="D48" s="74" t="s">
        <v>324</v>
      </c>
      <c r="E48" s="75">
        <v>10</v>
      </c>
      <c r="F48" s="74">
        <v>1544.7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3"/>
        <v>10</v>
      </c>
      <c r="O48" s="25">
        <f t="shared" si="3"/>
        <v>1544.7</v>
      </c>
    </row>
    <row r="49" spans="1:15" s="26" customFormat="1" ht="26.4" x14ac:dyDescent="0.25">
      <c r="A49" s="70">
        <v>19</v>
      </c>
      <c r="B49" s="72" t="s">
        <v>325</v>
      </c>
      <c r="C49" s="73" t="s">
        <v>326</v>
      </c>
      <c r="D49" s="74" t="s">
        <v>327</v>
      </c>
      <c r="E49" s="75">
        <v>100</v>
      </c>
      <c r="F49" s="74">
        <v>1570.5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3"/>
        <v>100</v>
      </c>
      <c r="O49" s="25">
        <f t="shared" si="3"/>
        <v>1570.5</v>
      </c>
    </row>
    <row r="50" spans="1:15" s="26" customFormat="1" ht="13.2" x14ac:dyDescent="0.25">
      <c r="A50" s="70">
        <v>20</v>
      </c>
      <c r="B50" s="72" t="s">
        <v>328</v>
      </c>
      <c r="C50" s="73" t="s">
        <v>326</v>
      </c>
      <c r="D50" s="74" t="s">
        <v>329</v>
      </c>
      <c r="E50" s="75">
        <v>300</v>
      </c>
      <c r="F50" s="74">
        <v>1556.64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3"/>
        <v>300</v>
      </c>
      <c r="O50" s="25">
        <f t="shared" si="3"/>
        <v>1556.64</v>
      </c>
    </row>
    <row r="51" spans="1:15" s="26" customFormat="1" ht="13.2" x14ac:dyDescent="0.25">
      <c r="A51" s="70">
        <v>21</v>
      </c>
      <c r="B51" s="72" t="s">
        <v>330</v>
      </c>
      <c r="C51" s="73" t="s">
        <v>326</v>
      </c>
      <c r="D51" s="74" t="s">
        <v>331</v>
      </c>
      <c r="E51" s="75">
        <v>490</v>
      </c>
      <c r="F51" s="74">
        <v>2668.4500000000003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3"/>
        <v>490</v>
      </c>
      <c r="O51" s="25">
        <f t="shared" si="3"/>
        <v>2668.4500000000003</v>
      </c>
    </row>
    <row r="52" spans="1:15" s="26" customFormat="1" ht="13.2" x14ac:dyDescent="0.25">
      <c r="A52" s="70">
        <v>22</v>
      </c>
      <c r="B52" s="72" t="s">
        <v>332</v>
      </c>
      <c r="C52" s="73" t="s">
        <v>326</v>
      </c>
      <c r="D52" s="74" t="s">
        <v>333</v>
      </c>
      <c r="E52" s="75">
        <v>300</v>
      </c>
      <c r="F52" s="74">
        <v>2463.6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3"/>
        <v>300</v>
      </c>
      <c r="O52" s="25">
        <f t="shared" si="3"/>
        <v>2463.6</v>
      </c>
    </row>
    <row r="53" spans="1:15" s="26" customFormat="1" ht="13.2" x14ac:dyDescent="0.25">
      <c r="A53" s="70">
        <v>23</v>
      </c>
      <c r="B53" s="72" t="s">
        <v>334</v>
      </c>
      <c r="C53" s="73" t="s">
        <v>326</v>
      </c>
      <c r="D53" s="74" t="s">
        <v>335</v>
      </c>
      <c r="E53" s="75">
        <v>634</v>
      </c>
      <c r="F53" s="74">
        <v>5464.3200000000006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3"/>
        <v>634</v>
      </c>
      <c r="O53" s="25">
        <f t="shared" si="3"/>
        <v>5464.3200000000006</v>
      </c>
    </row>
    <row r="54" spans="1:15" s="17" customFormat="1" ht="13.5" customHeight="1" thickBot="1" x14ac:dyDescent="0.3"/>
    <row r="55" spans="1:15" s="17" customFormat="1" ht="26.25" customHeight="1" x14ac:dyDescent="0.25">
      <c r="A55" s="92" t="s">
        <v>139</v>
      </c>
      <c r="B55" s="86" t="s">
        <v>32</v>
      </c>
      <c r="C55" s="97" t="s">
        <v>141</v>
      </c>
      <c r="D55" s="86" t="s">
        <v>142</v>
      </c>
      <c r="E55" s="86" t="s">
        <v>433</v>
      </c>
      <c r="F55" s="86"/>
      <c r="G55" s="87" t="s">
        <v>146</v>
      </c>
    </row>
    <row r="56" spans="1:15" s="17" customFormat="1" ht="12.75" customHeight="1" x14ac:dyDescent="0.25">
      <c r="A56" s="93"/>
      <c r="B56" s="95"/>
      <c r="C56" s="98"/>
      <c r="D56" s="95"/>
      <c r="E56" s="90" t="s">
        <v>147</v>
      </c>
      <c r="F56" s="90" t="s">
        <v>148</v>
      </c>
      <c r="G56" s="88"/>
    </row>
    <row r="57" spans="1:15" s="17" customFormat="1" ht="13.5" customHeight="1" thickBot="1" x14ac:dyDescent="0.3">
      <c r="A57" s="94"/>
      <c r="B57" s="96"/>
      <c r="C57" s="99"/>
      <c r="D57" s="96"/>
      <c r="E57" s="91"/>
      <c r="F57" s="91"/>
      <c r="G57" s="89"/>
    </row>
    <row r="58" spans="1:15" s="26" customFormat="1" ht="39.6" x14ac:dyDescent="0.25">
      <c r="A58" s="70">
        <v>24</v>
      </c>
      <c r="B58" s="72" t="s">
        <v>336</v>
      </c>
      <c r="C58" s="73" t="s">
        <v>326</v>
      </c>
      <c r="D58" s="74" t="s">
        <v>337</v>
      </c>
      <c r="E58" s="75">
        <v>1400</v>
      </c>
      <c r="F58" s="74">
        <v>23189.89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ref="N58:O65" si="4">E58</f>
        <v>1400</v>
      </c>
      <c r="O58" s="25">
        <f t="shared" si="4"/>
        <v>23189.89</v>
      </c>
    </row>
    <row r="59" spans="1:15" s="26" customFormat="1" ht="39.6" x14ac:dyDescent="0.25">
      <c r="A59" s="70">
        <v>25</v>
      </c>
      <c r="B59" s="72" t="s">
        <v>338</v>
      </c>
      <c r="C59" s="73" t="s">
        <v>326</v>
      </c>
      <c r="D59" s="74" t="s">
        <v>339</v>
      </c>
      <c r="E59" s="75">
        <v>8650</v>
      </c>
      <c r="F59" s="74">
        <v>49683.87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8650</v>
      </c>
      <c r="O59" s="25">
        <f t="shared" si="4"/>
        <v>49683.87</v>
      </c>
    </row>
    <row r="60" spans="1:15" s="26" customFormat="1" ht="39.6" x14ac:dyDescent="0.25">
      <c r="A60" s="70">
        <v>26</v>
      </c>
      <c r="B60" s="72" t="s">
        <v>340</v>
      </c>
      <c r="C60" s="73" t="s">
        <v>326</v>
      </c>
      <c r="D60" s="74" t="s">
        <v>341</v>
      </c>
      <c r="E60" s="75">
        <v>8800</v>
      </c>
      <c r="F60" s="74">
        <v>79993.760000000009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4"/>
        <v>8800</v>
      </c>
      <c r="O60" s="25">
        <f t="shared" si="4"/>
        <v>79993.760000000009</v>
      </c>
    </row>
    <row r="61" spans="1:15" s="26" customFormat="1" ht="66" x14ac:dyDescent="0.25">
      <c r="A61" s="70">
        <v>27</v>
      </c>
      <c r="B61" s="72" t="s">
        <v>342</v>
      </c>
      <c r="C61" s="73" t="s">
        <v>298</v>
      </c>
      <c r="D61" s="74" t="s">
        <v>343</v>
      </c>
      <c r="E61" s="75">
        <v>1</v>
      </c>
      <c r="F61" s="74">
        <v>2032.0200000000002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4"/>
        <v>1</v>
      </c>
      <c r="O61" s="25">
        <f t="shared" si="4"/>
        <v>2032.0200000000002</v>
      </c>
    </row>
    <row r="62" spans="1:15" s="26" customFormat="1" ht="26.4" x14ac:dyDescent="0.25">
      <c r="A62" s="70">
        <v>28</v>
      </c>
      <c r="B62" s="72" t="s">
        <v>344</v>
      </c>
      <c r="C62" s="73" t="s">
        <v>298</v>
      </c>
      <c r="D62" s="74" t="s">
        <v>345</v>
      </c>
      <c r="E62" s="75">
        <v>1</v>
      </c>
      <c r="F62" s="74">
        <v>3229.7400000000002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4"/>
        <v>1</v>
      </c>
      <c r="O62" s="25">
        <f t="shared" si="4"/>
        <v>3229.7400000000002</v>
      </c>
    </row>
    <row r="63" spans="1:15" s="26" customFormat="1" ht="26.4" x14ac:dyDescent="0.25">
      <c r="A63" s="70">
        <v>29</v>
      </c>
      <c r="B63" s="72" t="s">
        <v>346</v>
      </c>
      <c r="C63" s="73" t="s">
        <v>298</v>
      </c>
      <c r="D63" s="74" t="s">
        <v>345</v>
      </c>
      <c r="E63" s="75">
        <v>3</v>
      </c>
      <c r="F63" s="74">
        <v>9689.2200000000012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4"/>
        <v>3</v>
      </c>
      <c r="O63" s="25">
        <f t="shared" si="4"/>
        <v>9689.2200000000012</v>
      </c>
    </row>
    <row r="64" spans="1:15" s="26" customFormat="1" ht="26.4" x14ac:dyDescent="0.25">
      <c r="A64" s="70">
        <v>30</v>
      </c>
      <c r="B64" s="72" t="s">
        <v>347</v>
      </c>
      <c r="C64" s="73" t="s">
        <v>298</v>
      </c>
      <c r="D64" s="74" t="s">
        <v>345</v>
      </c>
      <c r="E64" s="75">
        <v>4</v>
      </c>
      <c r="F64" s="74">
        <v>12918.960000000001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4"/>
        <v>4</v>
      </c>
      <c r="O64" s="25">
        <f t="shared" si="4"/>
        <v>12918.960000000001</v>
      </c>
    </row>
    <row r="65" spans="1:15" s="26" customFormat="1" ht="26.4" x14ac:dyDescent="0.25">
      <c r="A65" s="70">
        <v>31</v>
      </c>
      <c r="B65" s="72" t="s">
        <v>348</v>
      </c>
      <c r="C65" s="73" t="s">
        <v>349</v>
      </c>
      <c r="D65" s="74" t="s">
        <v>350</v>
      </c>
      <c r="E65" s="75">
        <v>320</v>
      </c>
      <c r="F65" s="74">
        <v>49340.800000000003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4"/>
        <v>320</v>
      </c>
      <c r="O65" s="25">
        <f t="shared" si="4"/>
        <v>49340.800000000003</v>
      </c>
    </row>
    <row r="66" spans="1:15" s="17" customFormat="1" ht="13.5" customHeight="1" thickBot="1" x14ac:dyDescent="0.3"/>
    <row r="67" spans="1:15" s="17" customFormat="1" ht="26.25" customHeight="1" x14ac:dyDescent="0.25">
      <c r="A67" s="92" t="s">
        <v>139</v>
      </c>
      <c r="B67" s="86" t="s">
        <v>32</v>
      </c>
      <c r="C67" s="97" t="s">
        <v>141</v>
      </c>
      <c r="D67" s="86" t="s">
        <v>142</v>
      </c>
      <c r="E67" s="86" t="s">
        <v>433</v>
      </c>
      <c r="F67" s="86"/>
      <c r="G67" s="87" t="s">
        <v>146</v>
      </c>
    </row>
    <row r="68" spans="1:15" s="17" customFormat="1" ht="12.75" customHeight="1" x14ac:dyDescent="0.25">
      <c r="A68" s="93"/>
      <c r="B68" s="95"/>
      <c r="C68" s="98"/>
      <c r="D68" s="95"/>
      <c r="E68" s="90" t="s">
        <v>147</v>
      </c>
      <c r="F68" s="90" t="s">
        <v>148</v>
      </c>
      <c r="G68" s="88"/>
    </row>
    <row r="69" spans="1:15" s="17" customFormat="1" ht="13.5" customHeight="1" thickBot="1" x14ac:dyDescent="0.3">
      <c r="A69" s="94"/>
      <c r="B69" s="96"/>
      <c r="C69" s="99"/>
      <c r="D69" s="96"/>
      <c r="E69" s="91"/>
      <c r="F69" s="91"/>
      <c r="G69" s="89"/>
    </row>
    <row r="70" spans="1:15" s="26" customFormat="1" ht="26.4" x14ac:dyDescent="0.25">
      <c r="A70" s="70">
        <v>32</v>
      </c>
      <c r="B70" s="72" t="s">
        <v>351</v>
      </c>
      <c r="C70" s="73" t="s">
        <v>298</v>
      </c>
      <c r="D70" s="74" t="s">
        <v>352</v>
      </c>
      <c r="E70" s="75">
        <v>543</v>
      </c>
      <c r="F70" s="74">
        <v>6282.51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ref="N70:N79" si="5">E70</f>
        <v>543</v>
      </c>
      <c r="O70" s="25">
        <f t="shared" ref="O70:O79" si="6">F70</f>
        <v>6282.51</v>
      </c>
    </row>
    <row r="71" spans="1:15" s="26" customFormat="1" ht="26.4" x14ac:dyDescent="0.25">
      <c r="A71" s="70">
        <v>33</v>
      </c>
      <c r="B71" s="72" t="s">
        <v>353</v>
      </c>
      <c r="C71" s="73" t="s">
        <v>298</v>
      </c>
      <c r="D71" s="74" t="s">
        <v>352</v>
      </c>
      <c r="E71" s="75">
        <v>795</v>
      </c>
      <c r="F71" s="74">
        <v>9198.15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5"/>
        <v>795</v>
      </c>
      <c r="O71" s="25">
        <f t="shared" si="6"/>
        <v>9198.15</v>
      </c>
    </row>
    <row r="72" spans="1:15" s="26" customFormat="1" ht="39.6" x14ac:dyDescent="0.25">
      <c r="A72" s="70">
        <v>34</v>
      </c>
      <c r="B72" s="72" t="s">
        <v>354</v>
      </c>
      <c r="C72" s="73" t="s">
        <v>298</v>
      </c>
      <c r="D72" s="74" t="s">
        <v>352</v>
      </c>
      <c r="E72" s="75">
        <v>574</v>
      </c>
      <c r="F72" s="74">
        <v>6641.18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5"/>
        <v>574</v>
      </c>
      <c r="O72" s="25">
        <f t="shared" si="6"/>
        <v>6641.18</v>
      </c>
    </row>
    <row r="73" spans="1:15" s="26" customFormat="1" ht="39.6" x14ac:dyDescent="0.25">
      <c r="A73" s="70">
        <v>35</v>
      </c>
      <c r="B73" s="72" t="s">
        <v>355</v>
      </c>
      <c r="C73" s="73" t="s">
        <v>298</v>
      </c>
      <c r="D73" s="74" t="s">
        <v>356</v>
      </c>
      <c r="E73" s="75">
        <v>6</v>
      </c>
      <c r="F73" s="74">
        <v>5239.2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5"/>
        <v>6</v>
      </c>
      <c r="O73" s="25">
        <f t="shared" si="6"/>
        <v>5239.2</v>
      </c>
    </row>
    <row r="74" spans="1:15" s="26" customFormat="1" ht="13.2" x14ac:dyDescent="0.25">
      <c r="A74" s="70">
        <v>36</v>
      </c>
      <c r="B74" s="72" t="s">
        <v>357</v>
      </c>
      <c r="C74" s="73" t="s">
        <v>298</v>
      </c>
      <c r="D74" s="74" t="s">
        <v>358</v>
      </c>
      <c r="E74" s="75">
        <v>200</v>
      </c>
      <c r="F74" s="74">
        <v>15026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5"/>
        <v>200</v>
      </c>
      <c r="O74" s="25">
        <f t="shared" si="6"/>
        <v>15026</v>
      </c>
    </row>
    <row r="75" spans="1:15" s="26" customFormat="1" ht="26.4" x14ac:dyDescent="0.25">
      <c r="A75" s="70">
        <v>37</v>
      </c>
      <c r="B75" s="72" t="s">
        <v>359</v>
      </c>
      <c r="C75" s="73" t="s">
        <v>349</v>
      </c>
      <c r="D75" s="74" t="s">
        <v>360</v>
      </c>
      <c r="E75" s="75">
        <v>30</v>
      </c>
      <c r="F75" s="74">
        <v>34780.200000000004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5"/>
        <v>30</v>
      </c>
      <c r="O75" s="25">
        <f t="shared" si="6"/>
        <v>34780.200000000004</v>
      </c>
    </row>
    <row r="76" spans="1:15" s="26" customFormat="1" ht="26.4" x14ac:dyDescent="0.25">
      <c r="A76" s="70">
        <v>38</v>
      </c>
      <c r="B76" s="72" t="s">
        <v>361</v>
      </c>
      <c r="C76" s="73" t="s">
        <v>349</v>
      </c>
      <c r="D76" s="74" t="s">
        <v>362</v>
      </c>
      <c r="E76" s="75">
        <v>18</v>
      </c>
      <c r="F76" s="74">
        <v>21901.68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5"/>
        <v>18</v>
      </c>
      <c r="O76" s="25">
        <f t="shared" si="6"/>
        <v>21901.68</v>
      </c>
    </row>
    <row r="77" spans="1:15" s="26" customFormat="1" ht="26.4" x14ac:dyDescent="0.25">
      <c r="A77" s="70">
        <v>39</v>
      </c>
      <c r="B77" s="72" t="s">
        <v>363</v>
      </c>
      <c r="C77" s="73" t="s">
        <v>326</v>
      </c>
      <c r="D77" s="74" t="s">
        <v>364</v>
      </c>
      <c r="E77" s="75">
        <v>8700</v>
      </c>
      <c r="F77" s="74">
        <v>30160.29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5"/>
        <v>8700</v>
      </c>
      <c r="O77" s="25">
        <f t="shared" si="6"/>
        <v>30160.29</v>
      </c>
    </row>
    <row r="78" spans="1:15" s="26" customFormat="1" ht="26.4" x14ac:dyDescent="0.25">
      <c r="A78" s="70">
        <v>40</v>
      </c>
      <c r="B78" s="72" t="s">
        <v>365</v>
      </c>
      <c r="C78" s="73" t="s">
        <v>326</v>
      </c>
      <c r="D78" s="74" t="s">
        <v>366</v>
      </c>
      <c r="E78" s="75">
        <v>1200</v>
      </c>
      <c r="F78" s="74">
        <v>3583.6600000000003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5"/>
        <v>1200</v>
      </c>
      <c r="O78" s="25">
        <f t="shared" si="6"/>
        <v>3583.6600000000003</v>
      </c>
    </row>
    <row r="79" spans="1:15" s="26" customFormat="1" ht="39.6" x14ac:dyDescent="0.25">
      <c r="A79" s="70">
        <v>41</v>
      </c>
      <c r="B79" s="72" t="s">
        <v>367</v>
      </c>
      <c r="C79" s="73" t="s">
        <v>368</v>
      </c>
      <c r="D79" s="74" t="s">
        <v>369</v>
      </c>
      <c r="E79" s="75">
        <v>2</v>
      </c>
      <c r="F79" s="74">
        <v>822816.52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5"/>
        <v>2</v>
      </c>
      <c r="O79" s="25">
        <f t="shared" si="6"/>
        <v>822816.52</v>
      </c>
    </row>
    <row r="80" spans="1:15" s="17" customFormat="1" ht="13.5" customHeight="1" thickBot="1" x14ac:dyDescent="0.3"/>
    <row r="81" spans="1:15" s="17" customFormat="1" ht="26.25" customHeight="1" x14ac:dyDescent="0.25">
      <c r="A81" s="92" t="s">
        <v>139</v>
      </c>
      <c r="B81" s="86" t="s">
        <v>32</v>
      </c>
      <c r="C81" s="97" t="s">
        <v>141</v>
      </c>
      <c r="D81" s="86" t="s">
        <v>142</v>
      </c>
      <c r="E81" s="86" t="s">
        <v>433</v>
      </c>
      <c r="F81" s="86"/>
      <c r="G81" s="87" t="s">
        <v>146</v>
      </c>
    </row>
    <row r="82" spans="1:15" s="17" customFormat="1" ht="12.75" customHeight="1" x14ac:dyDescent="0.25">
      <c r="A82" s="93"/>
      <c r="B82" s="95"/>
      <c r="C82" s="98"/>
      <c r="D82" s="95"/>
      <c r="E82" s="90" t="s">
        <v>147</v>
      </c>
      <c r="F82" s="90" t="s">
        <v>148</v>
      </c>
      <c r="G82" s="88"/>
    </row>
    <row r="83" spans="1:15" s="17" customFormat="1" ht="13.5" customHeight="1" thickBot="1" x14ac:dyDescent="0.3">
      <c r="A83" s="94"/>
      <c r="B83" s="96"/>
      <c r="C83" s="99"/>
      <c r="D83" s="96"/>
      <c r="E83" s="91"/>
      <c r="F83" s="91"/>
      <c r="G83" s="89"/>
    </row>
    <row r="84" spans="1:15" s="26" customFormat="1" ht="13.2" x14ac:dyDescent="0.25">
      <c r="A84" s="70">
        <v>42</v>
      </c>
      <c r="B84" s="72" t="s">
        <v>370</v>
      </c>
      <c r="C84" s="73" t="s">
        <v>298</v>
      </c>
      <c r="D84" s="74" t="s">
        <v>371</v>
      </c>
      <c r="E84" s="75">
        <v>20</v>
      </c>
      <c r="F84" s="74">
        <v>258.40000000000003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ref="N84:N92" si="7">E84</f>
        <v>20</v>
      </c>
      <c r="O84" s="25">
        <f t="shared" ref="O84:O92" si="8">F84</f>
        <v>258.40000000000003</v>
      </c>
    </row>
    <row r="85" spans="1:15" s="26" customFormat="1" ht="26.4" x14ac:dyDescent="0.25">
      <c r="A85" s="70">
        <v>43</v>
      </c>
      <c r="B85" s="72" t="s">
        <v>372</v>
      </c>
      <c r="C85" s="73" t="s">
        <v>298</v>
      </c>
      <c r="D85" s="74" t="s">
        <v>373</v>
      </c>
      <c r="E85" s="75">
        <v>1</v>
      </c>
      <c r="F85" s="74">
        <v>8987.1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7"/>
        <v>1</v>
      </c>
      <c r="O85" s="25">
        <f t="shared" si="8"/>
        <v>8987.1</v>
      </c>
    </row>
    <row r="86" spans="1:15" s="26" customFormat="1" ht="26.4" x14ac:dyDescent="0.25">
      <c r="A86" s="70">
        <v>44</v>
      </c>
      <c r="B86" s="72" t="s">
        <v>374</v>
      </c>
      <c r="C86" s="73" t="s">
        <v>298</v>
      </c>
      <c r="D86" s="74" t="s">
        <v>373</v>
      </c>
      <c r="E86" s="75">
        <v>4</v>
      </c>
      <c r="F86" s="74">
        <v>35948.400000000001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7"/>
        <v>4</v>
      </c>
      <c r="O86" s="25">
        <f t="shared" si="8"/>
        <v>35948.400000000001</v>
      </c>
    </row>
    <row r="87" spans="1:15" s="26" customFormat="1" ht="26.4" x14ac:dyDescent="0.25">
      <c r="A87" s="70">
        <v>45</v>
      </c>
      <c r="B87" s="72" t="s">
        <v>375</v>
      </c>
      <c r="C87" s="73" t="s">
        <v>298</v>
      </c>
      <c r="D87" s="74" t="s">
        <v>376</v>
      </c>
      <c r="E87" s="75">
        <v>2</v>
      </c>
      <c r="F87" s="74">
        <v>14547.880000000001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7"/>
        <v>2</v>
      </c>
      <c r="O87" s="25">
        <f t="shared" si="8"/>
        <v>14547.880000000001</v>
      </c>
    </row>
    <row r="88" spans="1:15" s="26" customFormat="1" ht="26.4" x14ac:dyDescent="0.25">
      <c r="A88" s="70">
        <v>46</v>
      </c>
      <c r="B88" s="72" t="s">
        <v>377</v>
      </c>
      <c r="C88" s="73" t="s">
        <v>298</v>
      </c>
      <c r="D88" s="74" t="s">
        <v>376</v>
      </c>
      <c r="E88" s="75">
        <v>1</v>
      </c>
      <c r="F88" s="74">
        <v>7273.9400000000005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7"/>
        <v>1</v>
      </c>
      <c r="O88" s="25">
        <f t="shared" si="8"/>
        <v>7273.9400000000005</v>
      </c>
    </row>
    <row r="89" spans="1:15" s="26" customFormat="1" ht="26.4" x14ac:dyDescent="0.25">
      <c r="A89" s="70">
        <v>47</v>
      </c>
      <c r="B89" s="72" t="s">
        <v>378</v>
      </c>
      <c r="C89" s="73" t="s">
        <v>298</v>
      </c>
      <c r="D89" s="74" t="s">
        <v>376</v>
      </c>
      <c r="E89" s="75">
        <v>1</v>
      </c>
      <c r="F89" s="74">
        <v>7273.9400000000005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7"/>
        <v>1</v>
      </c>
      <c r="O89" s="25">
        <f t="shared" si="8"/>
        <v>7273.9400000000005</v>
      </c>
    </row>
    <row r="90" spans="1:15" s="26" customFormat="1" ht="26.4" x14ac:dyDescent="0.25">
      <c r="A90" s="70">
        <v>48</v>
      </c>
      <c r="B90" s="72" t="s">
        <v>379</v>
      </c>
      <c r="C90" s="73" t="s">
        <v>298</v>
      </c>
      <c r="D90" s="74" t="s">
        <v>376</v>
      </c>
      <c r="E90" s="75">
        <v>2</v>
      </c>
      <c r="F90" s="74">
        <v>14547.880000000001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7"/>
        <v>2</v>
      </c>
      <c r="O90" s="25">
        <f t="shared" si="8"/>
        <v>14547.880000000001</v>
      </c>
    </row>
    <row r="91" spans="1:15" s="26" customFormat="1" ht="26.4" x14ac:dyDescent="0.25">
      <c r="A91" s="70">
        <v>49</v>
      </c>
      <c r="B91" s="72" t="s">
        <v>380</v>
      </c>
      <c r="C91" s="73" t="s">
        <v>298</v>
      </c>
      <c r="D91" s="74" t="s">
        <v>376</v>
      </c>
      <c r="E91" s="75">
        <v>1</v>
      </c>
      <c r="F91" s="74">
        <v>7273.9400000000005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7"/>
        <v>1</v>
      </c>
      <c r="O91" s="25">
        <f t="shared" si="8"/>
        <v>7273.9400000000005</v>
      </c>
    </row>
    <row r="92" spans="1:15" s="26" customFormat="1" ht="26.4" x14ac:dyDescent="0.25">
      <c r="A92" s="70">
        <v>50</v>
      </c>
      <c r="B92" s="72" t="s">
        <v>381</v>
      </c>
      <c r="C92" s="73" t="s">
        <v>298</v>
      </c>
      <c r="D92" s="74" t="s">
        <v>376</v>
      </c>
      <c r="E92" s="75">
        <v>1</v>
      </c>
      <c r="F92" s="74">
        <v>7273.9400000000005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7"/>
        <v>1</v>
      </c>
      <c r="O92" s="25">
        <f t="shared" si="8"/>
        <v>7273.9400000000005</v>
      </c>
    </row>
    <row r="93" spans="1:15" s="17" customFormat="1" ht="13.5" customHeight="1" thickBot="1" x14ac:dyDescent="0.3"/>
    <row r="94" spans="1:15" s="17" customFormat="1" ht="26.25" customHeight="1" x14ac:dyDescent="0.25">
      <c r="A94" s="92" t="s">
        <v>139</v>
      </c>
      <c r="B94" s="86" t="s">
        <v>32</v>
      </c>
      <c r="C94" s="97" t="s">
        <v>141</v>
      </c>
      <c r="D94" s="86" t="s">
        <v>142</v>
      </c>
      <c r="E94" s="86" t="s">
        <v>433</v>
      </c>
      <c r="F94" s="86"/>
      <c r="G94" s="87" t="s">
        <v>146</v>
      </c>
    </row>
    <row r="95" spans="1:15" s="17" customFormat="1" ht="12.75" customHeight="1" x14ac:dyDescent="0.25">
      <c r="A95" s="93"/>
      <c r="B95" s="95"/>
      <c r="C95" s="98"/>
      <c r="D95" s="95"/>
      <c r="E95" s="90" t="s">
        <v>147</v>
      </c>
      <c r="F95" s="90" t="s">
        <v>148</v>
      </c>
      <c r="G95" s="88"/>
    </row>
    <row r="96" spans="1:15" s="17" customFormat="1" ht="13.5" customHeight="1" thickBot="1" x14ac:dyDescent="0.3">
      <c r="A96" s="94"/>
      <c r="B96" s="96"/>
      <c r="C96" s="99"/>
      <c r="D96" s="96"/>
      <c r="E96" s="91"/>
      <c r="F96" s="91"/>
      <c r="G96" s="89"/>
    </row>
    <row r="97" spans="1:15" s="26" customFormat="1" ht="26.4" x14ac:dyDescent="0.25">
      <c r="A97" s="70">
        <v>51</v>
      </c>
      <c r="B97" s="72" t="s">
        <v>382</v>
      </c>
      <c r="C97" s="73" t="s">
        <v>298</v>
      </c>
      <c r="D97" s="74" t="s">
        <v>376</v>
      </c>
      <c r="E97" s="75">
        <v>1</v>
      </c>
      <c r="F97" s="74">
        <v>7273.9400000000005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ref="N97:O103" si="9">E97</f>
        <v>1</v>
      </c>
      <c r="O97" s="25">
        <f t="shared" si="9"/>
        <v>7273.9400000000005</v>
      </c>
    </row>
    <row r="98" spans="1:15" s="26" customFormat="1" ht="26.4" x14ac:dyDescent="0.25">
      <c r="A98" s="70">
        <v>52</v>
      </c>
      <c r="B98" s="72" t="s">
        <v>383</v>
      </c>
      <c r="C98" s="73" t="s">
        <v>298</v>
      </c>
      <c r="D98" s="74" t="s">
        <v>376</v>
      </c>
      <c r="E98" s="75">
        <v>1</v>
      </c>
      <c r="F98" s="74">
        <v>7273.9400000000005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9"/>
        <v>1</v>
      </c>
      <c r="O98" s="25">
        <f t="shared" si="9"/>
        <v>7273.9400000000005</v>
      </c>
    </row>
    <row r="99" spans="1:15" s="26" customFormat="1" ht="26.4" x14ac:dyDescent="0.25">
      <c r="A99" s="70">
        <v>53</v>
      </c>
      <c r="B99" s="72" t="s">
        <v>384</v>
      </c>
      <c r="C99" s="73" t="s">
        <v>298</v>
      </c>
      <c r="D99" s="74" t="s">
        <v>376</v>
      </c>
      <c r="E99" s="75">
        <v>1</v>
      </c>
      <c r="F99" s="74">
        <v>7273.9400000000005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9"/>
        <v>1</v>
      </c>
      <c r="O99" s="25">
        <f t="shared" si="9"/>
        <v>7273.9400000000005</v>
      </c>
    </row>
    <row r="100" spans="1:15" s="26" customFormat="1" ht="26.4" x14ac:dyDescent="0.25">
      <c r="A100" s="70">
        <v>54</v>
      </c>
      <c r="B100" s="72" t="s">
        <v>385</v>
      </c>
      <c r="C100" s="73" t="s">
        <v>298</v>
      </c>
      <c r="D100" s="74" t="s">
        <v>376</v>
      </c>
      <c r="E100" s="75">
        <v>1</v>
      </c>
      <c r="F100" s="74">
        <v>7273.9400000000005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9"/>
        <v>1</v>
      </c>
      <c r="O100" s="25">
        <f t="shared" si="9"/>
        <v>7273.9400000000005</v>
      </c>
    </row>
    <row r="101" spans="1:15" s="26" customFormat="1" ht="26.4" x14ac:dyDescent="0.25">
      <c r="A101" s="70">
        <v>55</v>
      </c>
      <c r="B101" s="72" t="s">
        <v>386</v>
      </c>
      <c r="C101" s="73" t="s">
        <v>298</v>
      </c>
      <c r="D101" s="74" t="s">
        <v>376</v>
      </c>
      <c r="E101" s="75">
        <v>1</v>
      </c>
      <c r="F101" s="74">
        <v>7273.9400000000005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9"/>
        <v>1</v>
      </c>
      <c r="O101" s="25">
        <f t="shared" si="9"/>
        <v>7273.9400000000005</v>
      </c>
    </row>
    <row r="102" spans="1:15" s="26" customFormat="1" ht="39.6" x14ac:dyDescent="0.25">
      <c r="A102" s="70">
        <v>56</v>
      </c>
      <c r="B102" s="72" t="s">
        <v>387</v>
      </c>
      <c r="C102" s="73" t="s">
        <v>298</v>
      </c>
      <c r="D102" s="74" t="s">
        <v>376</v>
      </c>
      <c r="E102" s="75">
        <v>1</v>
      </c>
      <c r="F102" s="74">
        <v>7273.9400000000005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9"/>
        <v>1</v>
      </c>
      <c r="O102" s="25">
        <f t="shared" si="9"/>
        <v>7273.9400000000005</v>
      </c>
    </row>
    <row r="103" spans="1:15" s="26" customFormat="1" ht="39.6" x14ac:dyDescent="0.25">
      <c r="A103" s="70">
        <v>57</v>
      </c>
      <c r="B103" s="72" t="s">
        <v>388</v>
      </c>
      <c r="C103" s="73" t="s">
        <v>298</v>
      </c>
      <c r="D103" s="74" t="s">
        <v>376</v>
      </c>
      <c r="E103" s="75">
        <v>1</v>
      </c>
      <c r="F103" s="74">
        <v>7273.9400000000005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9"/>
        <v>1</v>
      </c>
      <c r="O103" s="25">
        <f t="shared" si="9"/>
        <v>7273.9400000000005</v>
      </c>
    </row>
    <row r="104" spans="1:15" s="17" customFormat="1" ht="13.5" customHeight="1" thickBot="1" x14ac:dyDescent="0.3"/>
    <row r="105" spans="1:15" s="17" customFormat="1" ht="26.25" customHeight="1" x14ac:dyDescent="0.25">
      <c r="A105" s="92" t="s">
        <v>139</v>
      </c>
      <c r="B105" s="86" t="s">
        <v>32</v>
      </c>
      <c r="C105" s="97" t="s">
        <v>141</v>
      </c>
      <c r="D105" s="86" t="s">
        <v>142</v>
      </c>
      <c r="E105" s="86" t="s">
        <v>433</v>
      </c>
      <c r="F105" s="86"/>
      <c r="G105" s="87" t="s">
        <v>146</v>
      </c>
    </row>
    <row r="106" spans="1:15" s="17" customFormat="1" ht="12.75" customHeight="1" x14ac:dyDescent="0.25">
      <c r="A106" s="93"/>
      <c r="B106" s="95"/>
      <c r="C106" s="98"/>
      <c r="D106" s="95"/>
      <c r="E106" s="90" t="s">
        <v>147</v>
      </c>
      <c r="F106" s="90" t="s">
        <v>148</v>
      </c>
      <c r="G106" s="88"/>
    </row>
    <row r="107" spans="1:15" s="17" customFormat="1" ht="13.5" customHeight="1" thickBot="1" x14ac:dyDescent="0.3">
      <c r="A107" s="94"/>
      <c r="B107" s="96"/>
      <c r="C107" s="99"/>
      <c r="D107" s="96"/>
      <c r="E107" s="91"/>
      <c r="F107" s="91"/>
      <c r="G107" s="89"/>
    </row>
    <row r="108" spans="1:15" s="26" customFormat="1" ht="39.6" x14ac:dyDescent="0.25">
      <c r="A108" s="70">
        <v>58</v>
      </c>
      <c r="B108" s="72" t="s">
        <v>389</v>
      </c>
      <c r="C108" s="73" t="s">
        <v>298</v>
      </c>
      <c r="D108" s="74" t="s">
        <v>376</v>
      </c>
      <c r="E108" s="75">
        <v>1</v>
      </c>
      <c r="F108" s="74">
        <v>7273.9400000000005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ref="N108:N117" si="10">E108</f>
        <v>1</v>
      </c>
      <c r="O108" s="25">
        <f t="shared" ref="O108:O117" si="11">F108</f>
        <v>7273.9400000000005</v>
      </c>
    </row>
    <row r="109" spans="1:15" s="26" customFormat="1" ht="39.6" x14ac:dyDescent="0.25">
      <c r="A109" s="70">
        <v>59</v>
      </c>
      <c r="B109" s="72" t="s">
        <v>390</v>
      </c>
      <c r="C109" s="73" t="s">
        <v>298</v>
      </c>
      <c r="D109" s="74" t="s">
        <v>376</v>
      </c>
      <c r="E109" s="75">
        <v>1</v>
      </c>
      <c r="F109" s="74">
        <v>7273.9400000000005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0"/>
        <v>1</v>
      </c>
      <c r="O109" s="25">
        <f t="shared" si="11"/>
        <v>7273.9400000000005</v>
      </c>
    </row>
    <row r="110" spans="1:15" s="26" customFormat="1" ht="13.2" x14ac:dyDescent="0.25">
      <c r="A110" s="70">
        <v>60</v>
      </c>
      <c r="B110" s="72" t="s">
        <v>391</v>
      </c>
      <c r="C110" s="73" t="s">
        <v>295</v>
      </c>
      <c r="D110" s="74" t="s">
        <v>392</v>
      </c>
      <c r="E110" s="75">
        <v>3</v>
      </c>
      <c r="F110" s="74">
        <v>3681.9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0"/>
        <v>3</v>
      </c>
      <c r="O110" s="25">
        <f t="shared" si="11"/>
        <v>3681.9</v>
      </c>
    </row>
    <row r="111" spans="1:15" s="26" customFormat="1" ht="26.4" x14ac:dyDescent="0.25">
      <c r="A111" s="70">
        <v>61</v>
      </c>
      <c r="B111" s="72" t="s">
        <v>393</v>
      </c>
      <c r="C111" s="73" t="s">
        <v>326</v>
      </c>
      <c r="D111" s="74" t="s">
        <v>394</v>
      </c>
      <c r="E111" s="75">
        <v>5931</v>
      </c>
      <c r="F111" s="74">
        <v>76017.63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10"/>
        <v>5931</v>
      </c>
      <c r="O111" s="25">
        <f t="shared" si="11"/>
        <v>76017.63</v>
      </c>
    </row>
    <row r="112" spans="1:15" s="26" customFormat="1" ht="26.4" x14ac:dyDescent="0.25">
      <c r="A112" s="70">
        <v>62</v>
      </c>
      <c r="B112" s="72" t="s">
        <v>395</v>
      </c>
      <c r="C112" s="73" t="s">
        <v>326</v>
      </c>
      <c r="D112" s="74" t="s">
        <v>396</v>
      </c>
      <c r="E112" s="75">
        <v>2413</v>
      </c>
      <c r="F112" s="74">
        <v>137456.14000000001</v>
      </c>
      <c r="G112" s="76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 t="shared" si="10"/>
        <v>2413</v>
      </c>
      <c r="O112" s="25">
        <f t="shared" si="11"/>
        <v>137456.14000000001</v>
      </c>
    </row>
    <row r="113" spans="1:16" s="26" customFormat="1" ht="26.4" x14ac:dyDescent="0.25">
      <c r="A113" s="70">
        <v>63</v>
      </c>
      <c r="B113" s="72" t="s">
        <v>397</v>
      </c>
      <c r="C113" s="73" t="s">
        <v>326</v>
      </c>
      <c r="D113" s="74" t="s">
        <v>398</v>
      </c>
      <c r="E113" s="75">
        <v>120</v>
      </c>
      <c r="F113" s="74">
        <v>716.44</v>
      </c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 t="shared" si="10"/>
        <v>120</v>
      </c>
      <c r="O113" s="25">
        <f t="shared" si="11"/>
        <v>716.44</v>
      </c>
    </row>
    <row r="114" spans="1:16" s="26" customFormat="1" ht="26.4" x14ac:dyDescent="0.25">
      <c r="A114" s="70">
        <v>64</v>
      </c>
      <c r="B114" s="72" t="s">
        <v>399</v>
      </c>
      <c r="C114" s="73" t="s">
        <v>326</v>
      </c>
      <c r="D114" s="74" t="s">
        <v>400</v>
      </c>
      <c r="E114" s="75">
        <v>236</v>
      </c>
      <c r="F114" s="74">
        <v>1478.8200000000002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si="10"/>
        <v>236</v>
      </c>
      <c r="O114" s="25">
        <f t="shared" si="11"/>
        <v>1478.8200000000002</v>
      </c>
    </row>
    <row r="115" spans="1:16" s="26" customFormat="1" ht="26.4" x14ac:dyDescent="0.25">
      <c r="A115" s="70">
        <v>65</v>
      </c>
      <c r="B115" s="72" t="s">
        <v>401</v>
      </c>
      <c r="C115" s="73" t="s">
        <v>326</v>
      </c>
      <c r="D115" s="74" t="s">
        <v>402</v>
      </c>
      <c r="E115" s="75">
        <v>1380</v>
      </c>
      <c r="F115" s="74">
        <v>16852.79</v>
      </c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si="10"/>
        <v>1380</v>
      </c>
      <c r="O115" s="25">
        <f t="shared" si="11"/>
        <v>16852.79</v>
      </c>
    </row>
    <row r="116" spans="1:16" s="26" customFormat="1" ht="26.4" x14ac:dyDescent="0.25">
      <c r="A116" s="70">
        <v>66</v>
      </c>
      <c r="B116" s="72" t="s">
        <v>403</v>
      </c>
      <c r="C116" s="73" t="s">
        <v>326</v>
      </c>
      <c r="D116" s="74" t="s">
        <v>404</v>
      </c>
      <c r="E116" s="75">
        <v>600</v>
      </c>
      <c r="F116" s="74">
        <v>32565.800000000003</v>
      </c>
      <c r="G116" s="76"/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>
        <f t="shared" si="10"/>
        <v>600</v>
      </c>
      <c r="O116" s="25">
        <f t="shared" si="11"/>
        <v>32565.800000000003</v>
      </c>
    </row>
    <row r="117" spans="1:16" s="26" customFormat="1" ht="27" thickBot="1" x14ac:dyDescent="0.3">
      <c r="A117" s="70">
        <v>67</v>
      </c>
      <c r="B117" s="72" t="s">
        <v>294</v>
      </c>
      <c r="C117" s="73" t="s">
        <v>295</v>
      </c>
      <c r="D117" s="74" t="s">
        <v>296</v>
      </c>
      <c r="E117" s="75">
        <v>21</v>
      </c>
      <c r="F117" s="74">
        <v>4435.2</v>
      </c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 t="shared" si="10"/>
        <v>21</v>
      </c>
      <c r="O117" s="25">
        <f t="shared" si="11"/>
        <v>4435.2</v>
      </c>
    </row>
    <row r="118" spans="1:16" s="17" customFormat="1" ht="13.8" thickBot="1" x14ac:dyDescent="0.3">
      <c r="A118" s="27"/>
      <c r="B118" s="29"/>
      <c r="C118" s="29"/>
      <c r="D118" s="30"/>
      <c r="E118" s="31">
        <f>SUM(Лист1!N17:N117)</f>
        <v>46368</v>
      </c>
      <c r="F118" s="32">
        <f>SUM(Лист1!O17:O117)</f>
        <v>6689449.3500000043</v>
      </c>
      <c r="G118" s="33"/>
    </row>
    <row r="119" spans="1:16" s="24" customFormat="1" ht="15" customHeight="1" thickBot="1" x14ac:dyDescent="0.3">
      <c r="A119" s="85" t="s">
        <v>434</v>
      </c>
      <c r="B119" s="21"/>
      <c r="C119" s="21"/>
      <c r="D119" s="21"/>
      <c r="E119" s="22"/>
      <c r="F119" s="21"/>
      <c r="G119" s="23"/>
    </row>
    <row r="120" spans="1:16" s="24" customFormat="1" ht="15" hidden="1" customHeight="1" thickBot="1" x14ac:dyDescent="0.3">
      <c r="A120" s="79"/>
      <c r="B120" s="80"/>
      <c r="C120" s="80"/>
      <c r="D120" s="80"/>
      <c r="E120" s="81"/>
      <c r="F120" s="80"/>
      <c r="G120" s="82"/>
      <c r="P120" s="24" t="s">
        <v>293</v>
      </c>
    </row>
    <row r="121" spans="1:16" s="17" customFormat="1" ht="13.5" customHeight="1" thickBot="1" x14ac:dyDescent="0.3"/>
    <row r="122" spans="1:16" s="17" customFormat="1" ht="26.25" customHeight="1" x14ac:dyDescent="0.25">
      <c r="A122" s="92" t="s">
        <v>139</v>
      </c>
      <c r="B122" s="86" t="s">
        <v>32</v>
      </c>
      <c r="C122" s="97" t="s">
        <v>141</v>
      </c>
      <c r="D122" s="86" t="s">
        <v>142</v>
      </c>
      <c r="E122" s="86" t="s">
        <v>433</v>
      </c>
      <c r="F122" s="86"/>
      <c r="G122" s="87" t="s">
        <v>146</v>
      </c>
    </row>
    <row r="123" spans="1:16" s="17" customFormat="1" ht="12.75" customHeight="1" x14ac:dyDescent="0.25">
      <c r="A123" s="93"/>
      <c r="B123" s="95"/>
      <c r="C123" s="98"/>
      <c r="D123" s="95"/>
      <c r="E123" s="90" t="s">
        <v>147</v>
      </c>
      <c r="F123" s="90" t="s">
        <v>148</v>
      </c>
      <c r="G123" s="88"/>
    </row>
    <row r="124" spans="1:16" s="17" customFormat="1" ht="13.5" customHeight="1" thickBot="1" x14ac:dyDescent="0.3">
      <c r="A124" s="94"/>
      <c r="B124" s="96"/>
      <c r="C124" s="99"/>
      <c r="D124" s="96"/>
      <c r="E124" s="91"/>
      <c r="F124" s="91"/>
      <c r="G124" s="89"/>
    </row>
    <row r="125" spans="1:16" s="26" customFormat="1" ht="26.4" x14ac:dyDescent="0.25">
      <c r="A125" s="70">
        <v>1</v>
      </c>
      <c r="B125" s="72" t="s">
        <v>405</v>
      </c>
      <c r="C125" s="73" t="s">
        <v>406</v>
      </c>
      <c r="D125" s="74" t="s">
        <v>407</v>
      </c>
      <c r="E125" s="75">
        <v>1400</v>
      </c>
      <c r="F125" s="74">
        <v>17243.240000000002</v>
      </c>
      <c r="G125" s="76"/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 t="e">
        <f>#REF!</f>
        <v>#REF!</v>
      </c>
      <c r="L125" s="25" t="e">
        <f>#REF!</f>
        <v>#REF!</v>
      </c>
      <c r="M125" s="25" t="e">
        <f>#REF!</f>
        <v>#REF!</v>
      </c>
      <c r="N125" s="25">
        <f t="shared" ref="N125:N136" si="12">E125</f>
        <v>1400</v>
      </c>
      <c r="O125" s="25">
        <f t="shared" ref="O125:O136" si="13">F125</f>
        <v>17243.240000000002</v>
      </c>
    </row>
    <row r="126" spans="1:16" s="26" customFormat="1" ht="26.4" x14ac:dyDescent="0.25">
      <c r="A126" s="70">
        <v>2</v>
      </c>
      <c r="B126" s="72" t="s">
        <v>408</v>
      </c>
      <c r="C126" s="73" t="s">
        <v>409</v>
      </c>
      <c r="D126" s="74" t="s">
        <v>410</v>
      </c>
      <c r="E126" s="75">
        <v>45</v>
      </c>
      <c r="F126" s="74">
        <v>25818.690000000002</v>
      </c>
      <c r="G126" s="76"/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 t="e">
        <f>#REF!</f>
        <v>#REF!</v>
      </c>
      <c r="L126" s="25" t="e">
        <f>#REF!</f>
        <v>#REF!</v>
      </c>
      <c r="M126" s="25" t="e">
        <f>#REF!</f>
        <v>#REF!</v>
      </c>
      <c r="N126" s="25">
        <f t="shared" si="12"/>
        <v>45</v>
      </c>
      <c r="O126" s="25">
        <f t="shared" si="13"/>
        <v>25818.690000000002</v>
      </c>
    </row>
    <row r="127" spans="1:16" s="26" customFormat="1" ht="26.4" x14ac:dyDescent="0.25">
      <c r="A127" s="70">
        <v>3</v>
      </c>
      <c r="B127" s="72" t="s">
        <v>411</v>
      </c>
      <c r="C127" s="73" t="s">
        <v>409</v>
      </c>
      <c r="D127" s="74" t="s">
        <v>412</v>
      </c>
      <c r="E127" s="75">
        <v>201</v>
      </c>
      <c r="F127" s="74">
        <v>253069.05000000002</v>
      </c>
      <c r="G127" s="76"/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 t="e">
        <f>#REF!</f>
        <v>#REF!</v>
      </c>
      <c r="L127" s="25" t="e">
        <f>#REF!</f>
        <v>#REF!</v>
      </c>
      <c r="M127" s="25" t="e">
        <f>#REF!</f>
        <v>#REF!</v>
      </c>
      <c r="N127" s="25">
        <f t="shared" si="12"/>
        <v>201</v>
      </c>
      <c r="O127" s="25">
        <f t="shared" si="13"/>
        <v>253069.05000000002</v>
      </c>
    </row>
    <row r="128" spans="1:16" s="26" customFormat="1" ht="26.4" x14ac:dyDescent="0.25">
      <c r="A128" s="70">
        <v>4</v>
      </c>
      <c r="B128" s="72" t="s">
        <v>413</v>
      </c>
      <c r="C128" s="73" t="s">
        <v>414</v>
      </c>
      <c r="D128" s="74" t="s">
        <v>415</v>
      </c>
      <c r="E128" s="75">
        <v>205</v>
      </c>
      <c r="F128" s="74">
        <v>134200.16</v>
      </c>
      <c r="G128" s="76"/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 t="e">
        <f>#REF!</f>
        <v>#REF!</v>
      </c>
      <c r="L128" s="25" t="e">
        <f>#REF!</f>
        <v>#REF!</v>
      </c>
      <c r="M128" s="25" t="e">
        <f>#REF!</f>
        <v>#REF!</v>
      </c>
      <c r="N128" s="25">
        <f t="shared" si="12"/>
        <v>205</v>
      </c>
      <c r="O128" s="25">
        <f t="shared" si="13"/>
        <v>134200.16</v>
      </c>
    </row>
    <row r="129" spans="1:15" s="26" customFormat="1" ht="26.4" x14ac:dyDescent="0.25">
      <c r="A129" s="70">
        <v>5</v>
      </c>
      <c r="B129" s="72" t="s">
        <v>416</v>
      </c>
      <c r="C129" s="73" t="s">
        <v>417</v>
      </c>
      <c r="D129" s="74" t="s">
        <v>418</v>
      </c>
      <c r="E129" s="75">
        <v>540</v>
      </c>
      <c r="F129" s="74">
        <v>539131.95000000007</v>
      </c>
      <c r="G129" s="76"/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 t="e">
        <f>#REF!</f>
        <v>#REF!</v>
      </c>
      <c r="N129" s="25">
        <f t="shared" si="12"/>
        <v>540</v>
      </c>
      <c r="O129" s="25">
        <f t="shared" si="13"/>
        <v>539131.95000000007</v>
      </c>
    </row>
    <row r="130" spans="1:15" s="26" customFormat="1" ht="26.4" x14ac:dyDescent="0.25">
      <c r="A130" s="70">
        <v>6</v>
      </c>
      <c r="B130" s="72" t="s">
        <v>419</v>
      </c>
      <c r="C130" s="73" t="s">
        <v>417</v>
      </c>
      <c r="D130" s="74" t="s">
        <v>420</v>
      </c>
      <c r="E130" s="75">
        <v>24</v>
      </c>
      <c r="F130" s="74">
        <v>22567.08</v>
      </c>
      <c r="G130" s="76"/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 t="e">
        <f>#REF!</f>
        <v>#REF!</v>
      </c>
      <c r="N130" s="25">
        <f t="shared" si="12"/>
        <v>24</v>
      </c>
      <c r="O130" s="25">
        <f t="shared" si="13"/>
        <v>22567.08</v>
      </c>
    </row>
    <row r="131" spans="1:15" s="26" customFormat="1" ht="26.4" x14ac:dyDescent="0.25">
      <c r="A131" s="70">
        <v>7</v>
      </c>
      <c r="B131" s="72" t="s">
        <v>421</v>
      </c>
      <c r="C131" s="73" t="s">
        <v>417</v>
      </c>
      <c r="D131" s="74" t="s">
        <v>418</v>
      </c>
      <c r="E131" s="75">
        <v>384</v>
      </c>
      <c r="F131" s="74">
        <v>383382.72000000003</v>
      </c>
      <c r="G131" s="76"/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>
        <f t="shared" si="12"/>
        <v>384</v>
      </c>
      <c r="O131" s="25">
        <f t="shared" si="13"/>
        <v>383382.72000000003</v>
      </c>
    </row>
    <row r="132" spans="1:15" s="26" customFormat="1" ht="26.4" x14ac:dyDescent="0.25">
      <c r="A132" s="70">
        <v>8</v>
      </c>
      <c r="B132" s="72" t="s">
        <v>422</v>
      </c>
      <c r="C132" s="73" t="s">
        <v>417</v>
      </c>
      <c r="D132" s="74" t="s">
        <v>423</v>
      </c>
      <c r="E132" s="75">
        <v>392</v>
      </c>
      <c r="F132" s="74">
        <v>176468.04</v>
      </c>
      <c r="G132" s="76"/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>
        <f t="shared" si="12"/>
        <v>392</v>
      </c>
      <c r="O132" s="25">
        <f t="shared" si="13"/>
        <v>176468.04</v>
      </c>
    </row>
    <row r="133" spans="1:15" s="26" customFormat="1" ht="26.4" x14ac:dyDescent="0.25">
      <c r="A133" s="70">
        <v>9</v>
      </c>
      <c r="B133" s="72" t="s">
        <v>424</v>
      </c>
      <c r="C133" s="73" t="s">
        <v>349</v>
      </c>
      <c r="D133" s="74" t="s">
        <v>425</v>
      </c>
      <c r="E133" s="75">
        <v>435</v>
      </c>
      <c r="F133" s="74">
        <v>448480.65</v>
      </c>
      <c r="G133" s="76"/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 t="e">
        <f>#REF!</f>
        <v>#REF!</v>
      </c>
      <c r="N133" s="25">
        <f t="shared" si="12"/>
        <v>435</v>
      </c>
      <c r="O133" s="25">
        <f t="shared" si="13"/>
        <v>448480.65</v>
      </c>
    </row>
    <row r="134" spans="1:15" s="26" customFormat="1" ht="13.2" x14ac:dyDescent="0.25">
      <c r="A134" s="70">
        <v>10</v>
      </c>
      <c r="B134" s="72" t="s">
        <v>426</v>
      </c>
      <c r="C134" s="73" t="s">
        <v>409</v>
      </c>
      <c r="D134" s="74" t="s">
        <v>427</v>
      </c>
      <c r="E134" s="75">
        <v>35</v>
      </c>
      <c r="F134" s="74">
        <v>18308.850000000002</v>
      </c>
      <c r="G134" s="76"/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 t="e">
        <f>#REF!</f>
        <v>#REF!</v>
      </c>
      <c r="N134" s="25">
        <f t="shared" si="12"/>
        <v>35</v>
      </c>
      <c r="O134" s="25">
        <f t="shared" si="13"/>
        <v>18308.850000000002</v>
      </c>
    </row>
    <row r="135" spans="1:15" s="26" customFormat="1" ht="26.4" x14ac:dyDescent="0.25">
      <c r="A135" s="70">
        <v>11</v>
      </c>
      <c r="B135" s="72" t="s">
        <v>428</v>
      </c>
      <c r="C135" s="73" t="s">
        <v>409</v>
      </c>
      <c r="D135" s="74" t="s">
        <v>429</v>
      </c>
      <c r="E135" s="75">
        <v>5</v>
      </c>
      <c r="F135" s="74">
        <v>2463.35</v>
      </c>
      <c r="G135" s="76"/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 t="e">
        <f>#REF!</f>
        <v>#REF!</v>
      </c>
      <c r="N135" s="25">
        <f t="shared" si="12"/>
        <v>5</v>
      </c>
      <c r="O135" s="25">
        <f t="shared" si="13"/>
        <v>2463.35</v>
      </c>
    </row>
    <row r="136" spans="1:15" s="26" customFormat="1" ht="40.200000000000003" thickBot="1" x14ac:dyDescent="0.3">
      <c r="A136" s="70">
        <v>12</v>
      </c>
      <c r="B136" s="72" t="s">
        <v>430</v>
      </c>
      <c r="C136" s="73" t="s">
        <v>298</v>
      </c>
      <c r="D136" s="74" t="s">
        <v>431</v>
      </c>
      <c r="E136" s="75">
        <v>8000</v>
      </c>
      <c r="F136" s="74">
        <v>16800</v>
      </c>
      <c r="G136" s="76"/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 t="e">
        <f>#REF!</f>
        <v>#REF!</v>
      </c>
      <c r="N136" s="25">
        <f t="shared" si="12"/>
        <v>8000</v>
      </c>
      <c r="O136" s="25">
        <f t="shared" si="13"/>
        <v>16800</v>
      </c>
    </row>
    <row r="137" spans="1:15" s="17" customFormat="1" ht="13.8" thickBot="1" x14ac:dyDescent="0.3">
      <c r="A137" s="27"/>
      <c r="B137" s="29"/>
      <c r="C137" s="29"/>
      <c r="D137" s="30"/>
      <c r="E137" s="31">
        <f>SUM(Лист1!N119:N136)</f>
        <v>11666</v>
      </c>
      <c r="F137" s="32">
        <f>SUM(Лист1!O119:O136)</f>
        <v>2037933.7800000003</v>
      </c>
      <c r="G137" s="33"/>
    </row>
    <row r="138" spans="1:15" s="17" customFormat="1" ht="13.8" thickBot="1" x14ac:dyDescent="0.3">
      <c r="A138" s="35"/>
      <c r="B138" s="29"/>
      <c r="C138" s="29"/>
      <c r="D138" s="30"/>
      <c r="E138" s="31">
        <f>SUM(Лист1!N11:N137)</f>
        <v>58036</v>
      </c>
      <c r="F138" s="32">
        <f>SUM(Лист1!O11:O137)</f>
        <v>8727805.5300000049</v>
      </c>
      <c r="G138" s="33"/>
    </row>
    <row r="139" spans="1:15" s="17" customFormat="1" ht="13.2" x14ac:dyDescent="0.25"/>
  </sheetData>
  <mergeCells count="82">
    <mergeCell ref="A1:B2"/>
    <mergeCell ref="A3:B3"/>
    <mergeCell ref="A11:A13"/>
    <mergeCell ref="B11:B13"/>
    <mergeCell ref="C11:C13"/>
    <mergeCell ref="F12:F13"/>
    <mergeCell ref="D11:D13"/>
    <mergeCell ref="E11:F11"/>
    <mergeCell ref="G11:G13"/>
    <mergeCell ref="E12:E13"/>
    <mergeCell ref="E27:F27"/>
    <mergeCell ref="G27:G29"/>
    <mergeCell ref="E28:E29"/>
    <mergeCell ref="F28:F29"/>
    <mergeCell ref="A27:A29"/>
    <mergeCell ref="B27:B29"/>
    <mergeCell ref="C27:C29"/>
    <mergeCell ref="D27:D29"/>
    <mergeCell ref="E36:F36"/>
    <mergeCell ref="G36:G38"/>
    <mergeCell ref="E37:E38"/>
    <mergeCell ref="F37:F38"/>
    <mergeCell ref="A36:A38"/>
    <mergeCell ref="B36:B38"/>
    <mergeCell ref="C36:C38"/>
    <mergeCell ref="D36:D38"/>
    <mergeCell ref="E43:F43"/>
    <mergeCell ref="G43:G45"/>
    <mergeCell ref="E44:E45"/>
    <mergeCell ref="F44:F45"/>
    <mergeCell ref="A43:A45"/>
    <mergeCell ref="B43:B45"/>
    <mergeCell ref="C43:C45"/>
    <mergeCell ref="D43:D45"/>
    <mergeCell ref="E55:F55"/>
    <mergeCell ref="G55:G57"/>
    <mergeCell ref="E56:E57"/>
    <mergeCell ref="F56:F57"/>
    <mergeCell ref="A55:A57"/>
    <mergeCell ref="B55:B57"/>
    <mergeCell ref="C55:C57"/>
    <mergeCell ref="D55:D57"/>
    <mergeCell ref="E67:F67"/>
    <mergeCell ref="G67:G69"/>
    <mergeCell ref="E68:E69"/>
    <mergeCell ref="F68:F69"/>
    <mergeCell ref="A67:A69"/>
    <mergeCell ref="B67:B69"/>
    <mergeCell ref="C67:C69"/>
    <mergeCell ref="D67:D69"/>
    <mergeCell ref="E81:F81"/>
    <mergeCell ref="G81:G83"/>
    <mergeCell ref="E82:E83"/>
    <mergeCell ref="F82:F83"/>
    <mergeCell ref="A81:A83"/>
    <mergeCell ref="B81:B83"/>
    <mergeCell ref="C81:C83"/>
    <mergeCell ref="D81:D83"/>
    <mergeCell ref="E94:F94"/>
    <mergeCell ref="G94:G96"/>
    <mergeCell ref="E95:E96"/>
    <mergeCell ref="F95:F96"/>
    <mergeCell ref="A94:A96"/>
    <mergeCell ref="B94:B96"/>
    <mergeCell ref="C94:C96"/>
    <mergeCell ref="D94:D96"/>
    <mergeCell ref="E105:F105"/>
    <mergeCell ref="G105:G107"/>
    <mergeCell ref="E106:E107"/>
    <mergeCell ref="F106:F107"/>
    <mergeCell ref="A105:A107"/>
    <mergeCell ref="B105:B107"/>
    <mergeCell ref="C105:C107"/>
    <mergeCell ref="D105:D107"/>
    <mergeCell ref="E122:F122"/>
    <mergeCell ref="G122:G124"/>
    <mergeCell ref="E123:E124"/>
    <mergeCell ref="F123:F124"/>
    <mergeCell ref="A122:A124"/>
    <mergeCell ref="B122:B124"/>
    <mergeCell ref="C122:C124"/>
    <mergeCell ref="D122:D12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0" manualBreakCount="10">
    <brk id="25" max="16383" man="1"/>
    <brk id="34" max="16383" man="1"/>
    <brk id="41" max="16383" man="1"/>
    <brk id="53" max="16383" man="1"/>
    <brk id="65" max="16383" man="1"/>
    <brk id="79" max="16383" man="1"/>
    <brk id="92" max="16383" man="1"/>
    <brk id="103" max="16383" man="1"/>
    <brk id="120" max="16383" man="1"/>
    <brk id="1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- 10 -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2019-03-12T10:06:08Z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