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Лист1!$A$79:$A$95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E93" i="4" s="1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F93" i="4" s="1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C33" i="2"/>
  <c r="L33" i="2"/>
  <c r="H33" i="2"/>
  <c r="F33" i="2"/>
  <c r="H32" i="2"/>
  <c r="E94" i="4" l="1"/>
  <c r="E23" i="4"/>
  <c r="F94" i="4"/>
  <c r="F23" i="4"/>
</calcChain>
</file>

<file path=xl/sharedStrings.xml><?xml version="1.0" encoding="utf-8"?>
<sst xmlns="http://schemas.openxmlformats.org/spreadsheetml/2006/main" count="774" uniqueCount="398">
  <si>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</si>
  <si>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</si>
  <si>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</si>
  <si>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</si>
  <si>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</si>
  <si>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</si>
  <si>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</si>
  <si>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</si>
  <si>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</si>
  <si>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</si>
  <si>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</si>
  <si>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</si>
  <si>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</si>
  <si>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</si>
  <si>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</si>
  <si>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</si>
  <si>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</si>
  <si>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</si>
  <si>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</si>
  <si>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</si>
  <si>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</si>
  <si>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</si>
  <si>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</si>
  <si>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</si>
  <si>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</si>
  <si>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</si>
  <si>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</si>
  <si>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</si>
  <si>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</si>
  <si>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</si>
  <si>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</si>
  <si>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</si>
  <si>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</si>
  <si>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</si>
  <si>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</si>
  <si>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</si>
  <si>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</si>
  <si>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</si>
  <si>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</si>
  <si>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</si>
  <si>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</si>
  <si>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</si>
  <si>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</si>
  <si>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</si>
  <si>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</si>
  <si>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</si>
  <si>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</si>
  <si>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</si>
  <si>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</si>
  <si>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</si>
  <si>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</si>
  <si>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</si>
  <si>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</si>
  <si>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</si>
  <si>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</si>
  <si>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</si>
  <si>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</si>
  <si>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</si>
  <si>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</si>
  <si>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</si>
  <si>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</si>
  <si>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</si>
  <si>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</si>
  <si>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</si>
  <si>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</si>
  <si>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</si>
  <si>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</si>
  <si>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</si>
  <si>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</si>
  <si>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</si>
  <si>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</si>
  <si>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</si>
  <si>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</si>
  <si>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</si>
  <si>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</si>
  <si>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</si>
  <si>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</si>
  <si>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</si>
  <si>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</si>
  <si>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</si>
  <si>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</si>
  <si>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</si>
  <si>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</si>
  <si>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</si>
  <si>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</si>
  <si>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</si>
  <si>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</si>
  <si>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</si>
  <si>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</si>
  <si>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</si>
  <si>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</si>
  <si>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</si>
  <si>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</si>
  <si>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</si>
  <si>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</si>
  <si>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</si>
  <si>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</si>
  <si>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</si>
  <si>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</si>
  <si>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</si>
  <si>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</si>
  <si>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</si>
  <si>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</si>
  <si>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</si>
  <si>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</si>
  <si>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</si>
  <si>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</si>
  <si>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</si>
  <si>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</si>
  <si>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</si>
  <si>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</si>
  <si>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</si>
  <si>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</si>
  <si>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</si>
  <si>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</si>
  <si>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</si>
  <si>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</si>
  <si>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</si>
  <si>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</si>
  <si>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</si>
  <si>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</si>
  <si>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</si>
  <si>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</si>
  <si>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</si>
  <si>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</si>
  <si>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</si>
  <si>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</si>
  <si>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</si>
  <si>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</si>
  <si>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</si>
  <si>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</si>
  <si>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</si>
  <si>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</si>
  <si>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</si>
  <si>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</si>
  <si>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</si>
  <si>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</si>
  <si>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</si>
  <si>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</si>
  <si>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</si>
  <si>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</si>
  <si>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</si>
  <si>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</si>
  <si>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</si>
  <si>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</si>
  <si>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</si>
  <si>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</si>
  <si>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</si>
  <si>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</si>
  <si>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</si>
  <si>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</si>
  <si>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</si>
  <si>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</si>
  <si>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</si>
  <si>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</si>
  <si>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</si>
  <si>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</si>
  <si>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</si>
  <si>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</si>
  <si>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</si>
  <si>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</si>
  <si>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</si>
  <si>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</si>
  <si>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</si>
  <si>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</si>
  <si>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</si>
  <si>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</si>
  <si>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</si>
  <si>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</si>
  <si>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</si>
  <si>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</si>
  <si>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</si>
  <si>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</si>
  <si>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</si>
  <si>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</si>
  <si>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</si>
  <si>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</si>
  <si>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</si>
  <si>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</si>
  <si>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</si>
  <si>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</si>
  <si>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</si>
  <si>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</si>
  <si>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</si>
  <si>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</si>
  <si>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</si>
  <si>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</si>
  <si>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</si>
  <si>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</si>
  <si>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</si>
  <si>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</si>
  <si>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</si>
  <si>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</si>
  <si>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</si>
  <si>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</si>
  <si>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</si>
  <si>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</si>
  <si>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</si>
  <si>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</si>
  <si>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</si>
  <si>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</si>
  <si>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</si>
  <si>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</si>
  <si>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</si>
  <si>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</si>
  <si>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</si>
  <si>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</si>
  <si>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</si>
  <si>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</si>
  <si>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</si>
  <si>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</si>
  <si>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</si>
  <si>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</si>
  <si>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</si>
  <si>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</si>
  <si>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</si>
  <si>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</si>
  <si>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</si>
  <si>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</si>
  <si>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</si>
  <si>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</si>
  <si>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</si>
  <si>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</si>
  <si>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</si>
  <si>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</si>
  <si>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</si>
  <si>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</si>
  <si>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</si>
  <si>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</si>
  <si>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</si>
  <si>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</si>
  <si>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</si>
  <si>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</si>
  <si>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</si>
  <si>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</si>
  <si>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</si>
  <si>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</si>
  <si>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</si>
  <si>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</si>
  <si>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</si>
  <si>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</si>
  <si>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</si>
  <si>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</si>
  <si>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</si>
  <si>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</si>
  <si>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</si>
  <si>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</si>
  <si>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</si>
  <si>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</si>
  <si>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</si>
  <si>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</si>
  <si>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</si>
  <si>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</si>
  <si>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</si>
  <si>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</si>
  <si>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</si>
  <si>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</si>
  <si>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</si>
  <si>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</si>
  <si>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</si>
  <si>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</si>
  <si>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</si>
  <si>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</si>
  <si>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</si>
  <si>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</si>
  <si>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</si>
  <si>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</si>
  <si>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</si>
  <si>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</si>
  <si>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</si>
  <si>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</si>
  <si>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</si>
  <si>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</si>
  <si>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</si>
  <si>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</si>
  <si>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</si>
  <si>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</si>
  <si>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</si>
  <si>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</si>
  <si>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</si>
  <si>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</si>
  <si>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</si>
  <si>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</si>
  <si>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</si>
  <si>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</si>
  <si>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</si>
  <si>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</si>
  <si>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</si>
  <si>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</si>
  <si>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</si>
  <si>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</si>
  <si>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</si>
  <si>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</si>
  <si>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 3</t>
  </si>
  <si>
    <t>^</t>
  </si>
  <si>
    <t xml:space="preserve">Бетаферон ліз.пор.д/ін по0,3мг(9,6млн МО)з розч. (№ 1054 від 10.03.2021 р.) </t>
  </si>
  <si>
    <t>флак,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</si>
  <si>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</si>
  <si>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</si>
  <si>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</si>
  <si>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</si>
  <si>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</si>
  <si>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</si>
  <si>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</si>
  <si>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</si>
  <si>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</si>
  <si>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</si>
  <si>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</si>
  <si>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</si>
  <si>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</si>
  <si>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капс</t>
  </si>
  <si>
    <t>51,06</t>
  </si>
  <si>
    <t>202ЦДБСК  Фармацевт.склад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</si>
  <si>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</si>
  <si>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</si>
  <si>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</si>
  <si>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</si>
  <si>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</si>
  <si>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</si>
  <si>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</si>
  <si>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</si>
  <si>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Адваграф капсули пролонгованої дії по 0,5 мг  (№ТР-120 від 18 10 2021р.) </t>
  </si>
  <si>
    <t>17,74</t>
  </si>
  <si>
    <t xml:space="preserve">Адваграф капсули пролонгованої дії по 1 мг  (№ТР-120 від 18 10 2021 р.) </t>
  </si>
  <si>
    <t>35,48</t>
  </si>
  <si>
    <t xml:space="preserve">Адреналін 0,18 р-н </t>
  </si>
  <si>
    <t>5,90</t>
  </si>
  <si>
    <t xml:space="preserve">Актемрма концент.для  розчину для інфузій 20 мг/мл по 80 мг/4 мл у фл.№1 (№5170 від 05.11.2021р.) </t>
  </si>
  <si>
    <t>фл</t>
  </si>
  <si>
    <t>3704,82</t>
  </si>
  <si>
    <t xml:space="preserve">Актилізе по 50 мг   №226 від 26.05.20р </t>
  </si>
  <si>
    <t>12964,29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</si>
  <si>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</si>
  <si>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</si>
  <si>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</si>
  <si>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</si>
  <si>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(5059 від 03.11.2021р) 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</si>
  <si>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</si>
  <si>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</si>
  <si>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</si>
  <si>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</si>
  <si>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</si>
  <si>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</si>
  <si>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К-31656 від 11.10.2021р) </t>
  </si>
  <si>
    <t xml:space="preserve">Дезінфекційний ковпачок для перитонеального діалізу (№К- 28603 від 29.07.2021р) </t>
  </si>
  <si>
    <t>10,12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</si>
  <si>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</si>
  <si>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</si>
  <si>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</si>
  <si>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</si>
  <si>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</si>
  <si>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</si>
  <si>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</si>
  <si>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</si>
  <si>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</si>
  <si>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9099,78</t>
  </si>
  <si>
    <t xml:space="preserve">Маска медична захисна одноразового використання (нестерильна)(№190 від 06.09.2021р) </t>
  </si>
  <si>
    <t>0,70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</si>
  <si>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</si>
  <si>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</si>
  <si>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</si>
  <si>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Програф  по 0,5мг №ТР-120 від 18.10.2021р. </t>
  </si>
  <si>
    <t>5,32</t>
  </si>
  <si>
    <t xml:space="preserve">Програф  по 1,0мг №ТР-120 від  18.10.2021р. </t>
  </si>
  <si>
    <t>10,64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</si>
  <si>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</si>
  <si>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</si>
  <si>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</si>
  <si>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</si>
  <si>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</si>
  <si>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</si>
  <si>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</si>
  <si>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</si>
  <si>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</si>
  <si>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</si>
  <si>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</si>
  <si>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</si>
  <si>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</si>
  <si>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</si>
  <si>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</si>
  <si>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</si>
  <si>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</si>
  <si>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</si>
  <si>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</si>
  <si>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</si>
  <si>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</si>
  <si>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</si>
  <si>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</si>
  <si>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</si>
  <si>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Ципремі,Ремдесивір для ін"єкцій 100 мг у фл (№5128 від 02.11.2021р) </t>
  </si>
  <si>
    <t>333,87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</si>
  <si>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</si>
  <si>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</si>
  <si>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</si>
  <si>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</si>
  <si>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Черкаська обласна лікарня</t>
  </si>
  <si>
    <t>Залишок
на 10.11.2021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</si>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</sst>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9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397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395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396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39.6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1485</v>
      </c>
      <c r="F10" s="74">
        <v>769333.95000000007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1485</v>
      </c>
      <c r="O10" s="25">
        <f t="shared" si="0"/>
        <v>769333.95000000007</v>
      </c>
    </row>
    <row r="11" spans="1:16" s="26" customFormat="1" ht="39.6" x14ac:dyDescent="0.25">
      <c r="A11" s="70">
        <v>2</v>
      </c>
      <c r="B11" s="72" t="s">
        <v>298</v>
      </c>
      <c r="C11" s="73" t="s">
        <v>296</v>
      </c>
      <c r="D11" s="74">
        <v>1259</v>
      </c>
      <c r="E11" s="75">
        <v>287</v>
      </c>
      <c r="F11" s="74">
        <v>361333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287</v>
      </c>
      <c r="O11" s="25">
        <f t="shared" si="0"/>
        <v>361333</v>
      </c>
    </row>
    <row r="12" spans="1:16" s="26" customFormat="1" ht="39.6" x14ac:dyDescent="0.25">
      <c r="A12" s="70">
        <v>3</v>
      </c>
      <c r="B12" s="72" t="s">
        <v>299</v>
      </c>
      <c r="C12" s="73" t="s">
        <v>296</v>
      </c>
      <c r="D12" s="74">
        <v>1259</v>
      </c>
      <c r="E12" s="75">
        <v>269</v>
      </c>
      <c r="F12" s="74">
        <v>338671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269</v>
      </c>
      <c r="O12" s="25">
        <f t="shared" si="0"/>
        <v>338671</v>
      </c>
    </row>
    <row r="13" spans="1:16" s="26" customFormat="1" ht="39.6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196</v>
      </c>
      <c r="F13" s="74">
        <v>45062.36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196</v>
      </c>
      <c r="O13" s="25">
        <f t="shared" si="0"/>
        <v>45062.36</v>
      </c>
    </row>
    <row r="14" spans="1:16" s="26" customFormat="1" ht="39.6" x14ac:dyDescent="0.25">
      <c r="A14" s="70">
        <v>5</v>
      </c>
      <c r="B14" s="72" t="s">
        <v>303</v>
      </c>
      <c r="C14" s="73" t="s">
        <v>301</v>
      </c>
      <c r="D14" s="74" t="s">
        <v>302</v>
      </c>
      <c r="E14" s="75">
        <v>3472</v>
      </c>
      <c r="F14" s="74">
        <v>798247.52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3472</v>
      </c>
      <c r="O14" s="25">
        <f t="shared" si="0"/>
        <v>798247.52</v>
      </c>
    </row>
    <row r="15" spans="1:16" s="26" customFormat="1" ht="39.6" x14ac:dyDescent="0.25">
      <c r="A15" s="70">
        <v>6</v>
      </c>
      <c r="B15" s="72" t="s">
        <v>304</v>
      </c>
      <c r="C15" s="73" t="s">
        <v>301</v>
      </c>
      <c r="D15" s="74" t="s">
        <v>305</v>
      </c>
      <c r="E15" s="75">
        <v>1040</v>
      </c>
      <c r="F15" s="74">
        <v>227957.6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1040</v>
      </c>
      <c r="O15" s="25">
        <f t="shared" si="0"/>
        <v>227957.6</v>
      </c>
    </row>
    <row r="16" spans="1:16" s="17" customFormat="1" ht="13.5" customHeight="1" thickBot="1" x14ac:dyDescent="0.3"/>
    <row r="17" spans="1:16" s="17" customFormat="1" ht="26.25" customHeight="1" x14ac:dyDescent="0.25">
      <c r="A17" s="94" t="s">
        <v>139</v>
      </c>
      <c r="B17" s="88" t="s">
        <v>32</v>
      </c>
      <c r="C17" s="99" t="s">
        <v>141</v>
      </c>
      <c r="D17" s="88" t="s">
        <v>142</v>
      </c>
      <c r="E17" s="88" t="s">
        <v>396</v>
      </c>
      <c r="F17" s="88"/>
      <c r="G17" s="89" t="s">
        <v>146</v>
      </c>
    </row>
    <row r="18" spans="1:16" s="17" customFormat="1" ht="12.75" customHeight="1" x14ac:dyDescent="0.25">
      <c r="A18" s="95"/>
      <c r="B18" s="97"/>
      <c r="C18" s="100"/>
      <c r="D18" s="97"/>
      <c r="E18" s="92" t="s">
        <v>147</v>
      </c>
      <c r="F18" s="92" t="s">
        <v>148</v>
      </c>
      <c r="G18" s="90"/>
    </row>
    <row r="19" spans="1:16" s="17" customFormat="1" ht="13.5" customHeight="1" thickBot="1" x14ac:dyDescent="0.3">
      <c r="A19" s="96"/>
      <c r="B19" s="98"/>
      <c r="C19" s="101"/>
      <c r="D19" s="98"/>
      <c r="E19" s="93"/>
      <c r="F19" s="93"/>
      <c r="G19" s="91"/>
    </row>
    <row r="20" spans="1:16" s="26" customFormat="1" ht="39.6" x14ac:dyDescent="0.25">
      <c r="A20" s="70">
        <v>7</v>
      </c>
      <c r="B20" s="72" t="s">
        <v>306</v>
      </c>
      <c r="C20" s="73" t="s">
        <v>301</v>
      </c>
      <c r="D20" s="74" t="s">
        <v>305</v>
      </c>
      <c r="E20" s="75">
        <v>120</v>
      </c>
      <c r="F20" s="74">
        <v>26302.800000000003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120</v>
      </c>
      <c r="O20" s="25">
        <f t="shared" si="1"/>
        <v>26302.800000000003</v>
      </c>
    </row>
    <row r="21" spans="1:16" s="26" customFormat="1" ht="26.4" x14ac:dyDescent="0.25">
      <c r="A21" s="70">
        <v>8</v>
      </c>
      <c r="B21" s="72" t="s">
        <v>307</v>
      </c>
      <c r="C21" s="73" t="s">
        <v>296</v>
      </c>
      <c r="D21" s="74" t="s">
        <v>308</v>
      </c>
      <c r="E21" s="75">
        <v>49</v>
      </c>
      <c r="F21" s="74">
        <v>18382.84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49</v>
      </c>
      <c r="O21" s="25">
        <f t="shared" si="1"/>
        <v>18382.84</v>
      </c>
    </row>
    <row r="22" spans="1:16" s="26" customFormat="1" ht="27" thickBot="1" x14ac:dyDescent="0.3">
      <c r="A22" s="70">
        <v>9</v>
      </c>
      <c r="B22" s="72" t="s">
        <v>309</v>
      </c>
      <c r="C22" s="73" t="s">
        <v>310</v>
      </c>
      <c r="D22" s="74" t="s">
        <v>311</v>
      </c>
      <c r="E22" s="75">
        <v>1568</v>
      </c>
      <c r="F22" s="74">
        <v>80062.080000000002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1568</v>
      </c>
      <c r="O22" s="25">
        <f t="shared" si="1"/>
        <v>80062.080000000002</v>
      </c>
    </row>
    <row r="23" spans="1:16" s="17" customFormat="1" ht="13.8" thickBot="1" x14ac:dyDescent="0.3">
      <c r="A23" s="27"/>
      <c r="B23" s="29"/>
      <c r="C23" s="29"/>
      <c r="D23" s="30"/>
      <c r="E23" s="31">
        <f>SUM(Лист1!N5:N22)</f>
        <v>8486</v>
      </c>
      <c r="F23" s="32">
        <f>SUM(Лист1!O5:O22)</f>
        <v>2665353.15</v>
      </c>
      <c r="G23" s="33"/>
    </row>
    <row r="24" spans="1:16" s="24" customFormat="1" ht="15" customHeight="1" thickBot="1" x14ac:dyDescent="0.3">
      <c r="A24" s="85" t="s">
        <v>312</v>
      </c>
      <c r="B24" s="21"/>
      <c r="C24" s="21"/>
      <c r="D24" s="21"/>
      <c r="E24" s="22"/>
      <c r="F24" s="21"/>
      <c r="G24" s="23"/>
    </row>
    <row r="25" spans="1:16" s="24" customFormat="1" ht="15" hidden="1" customHeight="1" thickBot="1" x14ac:dyDescent="0.3">
      <c r="A25" s="79"/>
      <c r="B25" s="80"/>
      <c r="C25" s="80"/>
      <c r="D25" s="80"/>
      <c r="E25" s="81"/>
      <c r="F25" s="80"/>
      <c r="G25" s="82"/>
      <c r="P25" s="24" t="s">
        <v>294</v>
      </c>
    </row>
    <row r="26" spans="1:16" s="26" customFormat="1" ht="66" x14ac:dyDescent="0.25">
      <c r="A26" s="70">
        <v>1</v>
      </c>
      <c r="B26" s="72" t="s">
        <v>313</v>
      </c>
      <c r="C26" s="73" t="s">
        <v>314</v>
      </c>
      <c r="D26" s="74" t="s">
        <v>315</v>
      </c>
      <c r="E26" s="75">
        <v>99</v>
      </c>
      <c r="F26" s="74">
        <v>71222.58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29" si="2">E26</f>
        <v>99</v>
      </c>
      <c r="O26" s="25">
        <f t="shared" si="2"/>
        <v>71222.58</v>
      </c>
    </row>
    <row r="27" spans="1:16" s="26" customFormat="1" ht="66" x14ac:dyDescent="0.25">
      <c r="A27" s="70">
        <v>2</v>
      </c>
      <c r="B27" s="72" t="s">
        <v>316</v>
      </c>
      <c r="C27" s="73" t="s">
        <v>314</v>
      </c>
      <c r="D27" s="74" t="s">
        <v>315</v>
      </c>
      <c r="E27" s="75">
        <v>84</v>
      </c>
      <c r="F27" s="74">
        <v>60431.280000000006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84</v>
      </c>
      <c r="O27" s="25">
        <f t="shared" si="2"/>
        <v>60431.280000000006</v>
      </c>
    </row>
    <row r="28" spans="1:16" s="26" customFormat="1" ht="66" x14ac:dyDescent="0.25">
      <c r="A28" s="70">
        <v>3</v>
      </c>
      <c r="B28" s="72" t="s">
        <v>317</v>
      </c>
      <c r="C28" s="73" t="s">
        <v>314</v>
      </c>
      <c r="D28" s="74" t="s">
        <v>315</v>
      </c>
      <c r="E28" s="75">
        <v>17</v>
      </c>
      <c r="F28" s="74">
        <v>12230.140000000001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17</v>
      </c>
      <c r="O28" s="25">
        <f t="shared" si="2"/>
        <v>12230.140000000001</v>
      </c>
    </row>
    <row r="29" spans="1:16" s="26" customFormat="1" ht="52.8" x14ac:dyDescent="0.25">
      <c r="A29" s="70">
        <v>4</v>
      </c>
      <c r="B29" s="72" t="s">
        <v>318</v>
      </c>
      <c r="C29" s="73" t="s">
        <v>319</v>
      </c>
      <c r="D29" s="74" t="s">
        <v>320</v>
      </c>
      <c r="E29" s="75">
        <v>500</v>
      </c>
      <c r="F29" s="74">
        <v>5764.84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500</v>
      </c>
      <c r="O29" s="25">
        <f t="shared" si="2"/>
        <v>5764.84</v>
      </c>
    </row>
    <row r="30" spans="1:16" s="17" customFormat="1" ht="13.5" customHeight="1" thickBot="1" x14ac:dyDescent="0.3"/>
    <row r="31" spans="1:16" s="17" customFormat="1" ht="26.25" customHeight="1" x14ac:dyDescent="0.25">
      <c r="A31" s="94" t="s">
        <v>139</v>
      </c>
      <c r="B31" s="88" t="s">
        <v>32</v>
      </c>
      <c r="C31" s="99" t="s">
        <v>141</v>
      </c>
      <c r="D31" s="88" t="s">
        <v>142</v>
      </c>
      <c r="E31" s="88" t="s">
        <v>396</v>
      </c>
      <c r="F31" s="88"/>
      <c r="G31" s="89" t="s">
        <v>146</v>
      </c>
    </row>
    <row r="32" spans="1:16" s="17" customFormat="1" ht="12.75" customHeight="1" x14ac:dyDescent="0.25">
      <c r="A32" s="95"/>
      <c r="B32" s="97"/>
      <c r="C32" s="100"/>
      <c r="D32" s="97"/>
      <c r="E32" s="92" t="s">
        <v>147</v>
      </c>
      <c r="F32" s="92" t="s">
        <v>148</v>
      </c>
      <c r="G32" s="90"/>
    </row>
    <row r="33" spans="1:15" s="17" customFormat="1" ht="13.5" customHeight="1" thickBot="1" x14ac:dyDescent="0.3">
      <c r="A33" s="96"/>
      <c r="B33" s="98"/>
      <c r="C33" s="101"/>
      <c r="D33" s="98"/>
      <c r="E33" s="93"/>
      <c r="F33" s="93"/>
      <c r="G33" s="91"/>
    </row>
    <row r="34" spans="1:15" s="26" customFormat="1" ht="39.6" x14ac:dyDescent="0.25">
      <c r="A34" s="70">
        <v>5</v>
      </c>
      <c r="B34" s="72" t="s">
        <v>321</v>
      </c>
      <c r="C34" s="73" t="s">
        <v>310</v>
      </c>
      <c r="D34" s="74" t="s">
        <v>322</v>
      </c>
      <c r="E34" s="75">
        <v>500</v>
      </c>
      <c r="F34" s="74">
        <v>8869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2" si="3">E34</f>
        <v>500</v>
      </c>
      <c r="O34" s="25">
        <f t="shared" ref="O34:O42" si="4">F34</f>
        <v>8869</v>
      </c>
    </row>
    <row r="35" spans="1:15" s="26" customFormat="1" ht="39.6" x14ac:dyDescent="0.25">
      <c r="A35" s="70">
        <v>6</v>
      </c>
      <c r="B35" s="72" t="s">
        <v>323</v>
      </c>
      <c r="C35" s="73" t="s">
        <v>310</v>
      </c>
      <c r="D35" s="74" t="s">
        <v>324</v>
      </c>
      <c r="E35" s="75">
        <v>6950</v>
      </c>
      <c r="F35" s="74">
        <v>246558.2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6950</v>
      </c>
      <c r="O35" s="25">
        <f t="shared" si="4"/>
        <v>246558.2</v>
      </c>
    </row>
    <row r="36" spans="1:15" s="26" customFormat="1" ht="13.2" x14ac:dyDescent="0.25">
      <c r="A36" s="70">
        <v>7</v>
      </c>
      <c r="B36" s="72" t="s">
        <v>325</v>
      </c>
      <c r="C36" s="73" t="s">
        <v>314</v>
      </c>
      <c r="D36" s="74" t="s">
        <v>326</v>
      </c>
      <c r="E36" s="75">
        <v>10</v>
      </c>
      <c r="F36" s="74">
        <v>59.040000000000006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10</v>
      </c>
      <c r="O36" s="25">
        <f t="shared" si="4"/>
        <v>59.040000000000006</v>
      </c>
    </row>
    <row r="37" spans="1:15" s="26" customFormat="1" ht="52.8" x14ac:dyDescent="0.25">
      <c r="A37" s="70">
        <v>8</v>
      </c>
      <c r="B37" s="72" t="s">
        <v>327</v>
      </c>
      <c r="C37" s="73" t="s">
        <v>328</v>
      </c>
      <c r="D37" s="74" t="s">
        <v>329</v>
      </c>
      <c r="E37" s="75">
        <v>249</v>
      </c>
      <c r="F37" s="74">
        <v>922500.18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249</v>
      </c>
      <c r="O37" s="25">
        <f t="shared" si="4"/>
        <v>922500.18</v>
      </c>
    </row>
    <row r="38" spans="1:15" s="26" customFormat="1" ht="26.4" x14ac:dyDescent="0.25">
      <c r="A38" s="70">
        <v>9</v>
      </c>
      <c r="B38" s="72" t="s">
        <v>330</v>
      </c>
      <c r="C38" s="73" t="s">
        <v>328</v>
      </c>
      <c r="D38" s="74" t="s">
        <v>331</v>
      </c>
      <c r="E38" s="75">
        <v>16</v>
      </c>
      <c r="F38" s="74">
        <v>207428.64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16</v>
      </c>
      <c r="O38" s="25">
        <f t="shared" si="4"/>
        <v>207428.64</v>
      </c>
    </row>
    <row r="39" spans="1:15" s="26" customFormat="1" ht="39.6" x14ac:dyDescent="0.25">
      <c r="A39" s="70">
        <v>10</v>
      </c>
      <c r="B39" s="72" t="s">
        <v>332</v>
      </c>
      <c r="C39" s="73" t="s">
        <v>328</v>
      </c>
      <c r="D39" s="74" t="s">
        <v>333</v>
      </c>
      <c r="E39" s="75">
        <v>51</v>
      </c>
      <c r="F39" s="74">
        <v>248050.23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51</v>
      </c>
      <c r="O39" s="25">
        <f t="shared" si="4"/>
        <v>248050.23</v>
      </c>
    </row>
    <row r="40" spans="1:15" s="26" customFormat="1" ht="39.6" x14ac:dyDescent="0.25">
      <c r="A40" s="70">
        <v>11</v>
      </c>
      <c r="B40" s="72" t="s">
        <v>334</v>
      </c>
      <c r="C40" s="73" t="s">
        <v>328</v>
      </c>
      <c r="D40" s="74" t="s">
        <v>335</v>
      </c>
      <c r="E40" s="75">
        <v>42</v>
      </c>
      <c r="F40" s="74">
        <v>209763.54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42</v>
      </c>
      <c r="O40" s="25">
        <f t="shared" si="4"/>
        <v>209763.54</v>
      </c>
    </row>
    <row r="41" spans="1:15" s="26" customFormat="1" ht="26.4" x14ac:dyDescent="0.25">
      <c r="A41" s="70">
        <v>12</v>
      </c>
      <c r="B41" s="72" t="s">
        <v>336</v>
      </c>
      <c r="C41" s="73" t="s">
        <v>328</v>
      </c>
      <c r="D41" s="74">
        <v>10800</v>
      </c>
      <c r="E41" s="75">
        <v>156</v>
      </c>
      <c r="F41" s="74">
        <v>1684800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156</v>
      </c>
      <c r="O41" s="25">
        <f t="shared" si="4"/>
        <v>1684800</v>
      </c>
    </row>
    <row r="42" spans="1:15" s="26" customFormat="1" ht="26.4" x14ac:dyDescent="0.25">
      <c r="A42" s="70">
        <v>13</v>
      </c>
      <c r="B42" s="72" t="s">
        <v>337</v>
      </c>
      <c r="C42" s="73" t="s">
        <v>338</v>
      </c>
      <c r="D42" s="74" t="s">
        <v>339</v>
      </c>
      <c r="E42" s="75">
        <v>10</v>
      </c>
      <c r="F42" s="74">
        <v>7584.1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10</v>
      </c>
      <c r="O42" s="25">
        <f t="shared" si="4"/>
        <v>7584.1</v>
      </c>
    </row>
    <row r="43" spans="1:15" s="17" customFormat="1" ht="13.5" customHeight="1" thickBot="1" x14ac:dyDescent="0.3"/>
    <row r="44" spans="1:15" s="17" customFormat="1" ht="26.25" customHeight="1" x14ac:dyDescent="0.25">
      <c r="A44" s="94" t="s">
        <v>139</v>
      </c>
      <c r="B44" s="88" t="s">
        <v>32</v>
      </c>
      <c r="C44" s="99" t="s">
        <v>141</v>
      </c>
      <c r="D44" s="88" t="s">
        <v>142</v>
      </c>
      <c r="E44" s="88" t="s">
        <v>396</v>
      </c>
      <c r="F44" s="88"/>
      <c r="G44" s="89" t="s">
        <v>146</v>
      </c>
    </row>
    <row r="45" spans="1:15" s="17" customFormat="1" ht="12.75" customHeight="1" x14ac:dyDescent="0.25">
      <c r="A45" s="95"/>
      <c r="B45" s="97"/>
      <c r="C45" s="100"/>
      <c r="D45" s="97"/>
      <c r="E45" s="92" t="s">
        <v>147</v>
      </c>
      <c r="F45" s="92" t="s">
        <v>148</v>
      </c>
      <c r="G45" s="90"/>
    </row>
    <row r="46" spans="1:15" s="17" customFormat="1" ht="13.5" customHeight="1" thickBot="1" x14ac:dyDescent="0.3">
      <c r="A46" s="96"/>
      <c r="B46" s="98"/>
      <c r="C46" s="101"/>
      <c r="D46" s="98"/>
      <c r="E46" s="93"/>
      <c r="F46" s="93"/>
      <c r="G46" s="91"/>
    </row>
    <row r="47" spans="1:15" s="26" customFormat="1" ht="52.8" x14ac:dyDescent="0.25">
      <c r="A47" s="70">
        <v>14</v>
      </c>
      <c r="B47" s="72" t="s">
        <v>340</v>
      </c>
      <c r="C47" s="73" t="s">
        <v>341</v>
      </c>
      <c r="D47" s="74" t="s">
        <v>342</v>
      </c>
      <c r="E47" s="75">
        <v>148</v>
      </c>
      <c r="F47" s="74">
        <v>24961.68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O53" si="5">E47</f>
        <v>148</v>
      </c>
      <c r="O47" s="25">
        <f t="shared" si="5"/>
        <v>24961.68</v>
      </c>
    </row>
    <row r="48" spans="1:15" s="26" customFormat="1" ht="52.8" x14ac:dyDescent="0.25">
      <c r="A48" s="70">
        <v>15</v>
      </c>
      <c r="B48" s="72" t="s">
        <v>343</v>
      </c>
      <c r="C48" s="73" t="s">
        <v>341</v>
      </c>
      <c r="D48" s="74" t="s">
        <v>342</v>
      </c>
      <c r="E48" s="75">
        <v>1250</v>
      </c>
      <c r="F48" s="74">
        <v>210825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5"/>
        <v>1250</v>
      </c>
      <c r="O48" s="25">
        <f t="shared" si="5"/>
        <v>210825</v>
      </c>
    </row>
    <row r="49" spans="1:15" s="26" customFormat="1" ht="39.6" x14ac:dyDescent="0.25">
      <c r="A49" s="70">
        <v>16</v>
      </c>
      <c r="B49" s="72" t="s">
        <v>344</v>
      </c>
      <c r="C49" s="73" t="s">
        <v>341</v>
      </c>
      <c r="D49" s="74" t="s">
        <v>345</v>
      </c>
      <c r="E49" s="75">
        <v>493</v>
      </c>
      <c r="F49" s="74">
        <v>4989.16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493</v>
      </c>
      <c r="O49" s="25">
        <f t="shared" si="5"/>
        <v>4989.16</v>
      </c>
    </row>
    <row r="50" spans="1:15" s="26" customFormat="1" ht="39.6" x14ac:dyDescent="0.25">
      <c r="A50" s="70">
        <v>17</v>
      </c>
      <c r="B50" s="72" t="s">
        <v>346</v>
      </c>
      <c r="C50" s="73" t="s">
        <v>347</v>
      </c>
      <c r="D50" s="74" t="s">
        <v>348</v>
      </c>
      <c r="E50" s="75">
        <v>20</v>
      </c>
      <c r="F50" s="74">
        <v>4606.8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20</v>
      </c>
      <c r="O50" s="25">
        <f t="shared" si="5"/>
        <v>4606.8</v>
      </c>
    </row>
    <row r="51" spans="1:15" s="26" customFormat="1" ht="52.8" x14ac:dyDescent="0.25">
      <c r="A51" s="70">
        <v>18</v>
      </c>
      <c r="B51" s="72" t="s">
        <v>349</v>
      </c>
      <c r="C51" s="73" t="s">
        <v>341</v>
      </c>
      <c r="D51" s="74" t="s">
        <v>350</v>
      </c>
      <c r="E51" s="75">
        <v>29</v>
      </c>
      <c r="F51" s="74">
        <v>25998.5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29</v>
      </c>
      <c r="O51" s="25">
        <f t="shared" si="5"/>
        <v>25998.5</v>
      </c>
    </row>
    <row r="52" spans="1:15" s="26" customFormat="1" ht="52.8" x14ac:dyDescent="0.25">
      <c r="A52" s="70">
        <v>19</v>
      </c>
      <c r="B52" s="72" t="s">
        <v>351</v>
      </c>
      <c r="C52" s="73" t="s">
        <v>341</v>
      </c>
      <c r="D52" s="74" t="s">
        <v>350</v>
      </c>
      <c r="E52" s="75">
        <v>43</v>
      </c>
      <c r="F52" s="74">
        <v>38549.5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43</v>
      </c>
      <c r="O52" s="25">
        <f t="shared" si="5"/>
        <v>38549.5</v>
      </c>
    </row>
    <row r="53" spans="1:15" s="26" customFormat="1" ht="66" x14ac:dyDescent="0.25">
      <c r="A53" s="70">
        <v>20</v>
      </c>
      <c r="B53" s="72" t="s">
        <v>352</v>
      </c>
      <c r="C53" s="73" t="s">
        <v>341</v>
      </c>
      <c r="D53" s="74" t="s">
        <v>350</v>
      </c>
      <c r="E53" s="75">
        <v>4</v>
      </c>
      <c r="F53" s="74">
        <v>3586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4</v>
      </c>
      <c r="O53" s="25">
        <f t="shared" si="5"/>
        <v>3586</v>
      </c>
    </row>
    <row r="54" spans="1:15" s="17" customFormat="1" ht="13.5" customHeight="1" thickBot="1" x14ac:dyDescent="0.3"/>
    <row r="55" spans="1:15" s="17" customFormat="1" ht="26.25" customHeight="1" x14ac:dyDescent="0.25">
      <c r="A55" s="94" t="s">
        <v>139</v>
      </c>
      <c r="B55" s="88" t="s">
        <v>32</v>
      </c>
      <c r="C55" s="99" t="s">
        <v>141</v>
      </c>
      <c r="D55" s="88" t="s">
        <v>142</v>
      </c>
      <c r="E55" s="88" t="s">
        <v>396</v>
      </c>
      <c r="F55" s="88"/>
      <c r="G55" s="89" t="s">
        <v>146</v>
      </c>
    </row>
    <row r="56" spans="1:15" s="17" customFormat="1" ht="12.75" customHeight="1" x14ac:dyDescent="0.25">
      <c r="A56" s="95"/>
      <c r="B56" s="97"/>
      <c r="C56" s="100"/>
      <c r="D56" s="97"/>
      <c r="E56" s="92" t="s">
        <v>147</v>
      </c>
      <c r="F56" s="92" t="s">
        <v>148</v>
      </c>
      <c r="G56" s="90"/>
    </row>
    <row r="57" spans="1:15" s="17" customFormat="1" ht="13.5" customHeight="1" thickBot="1" x14ac:dyDescent="0.3">
      <c r="A57" s="96"/>
      <c r="B57" s="98"/>
      <c r="C57" s="101"/>
      <c r="D57" s="98"/>
      <c r="E57" s="93"/>
      <c r="F57" s="93"/>
      <c r="G57" s="91"/>
    </row>
    <row r="58" spans="1:15" s="26" customFormat="1" ht="39.6" x14ac:dyDescent="0.25">
      <c r="A58" s="70">
        <v>21</v>
      </c>
      <c r="B58" s="72" t="s">
        <v>353</v>
      </c>
      <c r="C58" s="73" t="s">
        <v>341</v>
      </c>
      <c r="D58" s="74" t="s">
        <v>350</v>
      </c>
      <c r="E58" s="75">
        <v>20</v>
      </c>
      <c r="F58" s="74">
        <v>17930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3" si="6">E58</f>
        <v>20</v>
      </c>
      <c r="O58" s="25">
        <f t="shared" si="6"/>
        <v>17930</v>
      </c>
    </row>
    <row r="59" spans="1:15" s="26" customFormat="1" ht="26.4" x14ac:dyDescent="0.25">
      <c r="A59" s="70">
        <v>22</v>
      </c>
      <c r="B59" s="72" t="s">
        <v>354</v>
      </c>
      <c r="C59" s="73" t="s">
        <v>296</v>
      </c>
      <c r="D59" s="74" t="s">
        <v>355</v>
      </c>
      <c r="E59" s="75">
        <v>4</v>
      </c>
      <c r="F59" s="74">
        <v>36399.120000000003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6"/>
        <v>4</v>
      </c>
      <c r="O59" s="25">
        <f t="shared" si="6"/>
        <v>36399.120000000003</v>
      </c>
    </row>
    <row r="60" spans="1:15" s="26" customFormat="1" ht="52.8" x14ac:dyDescent="0.25">
      <c r="A60" s="70">
        <v>23</v>
      </c>
      <c r="B60" s="72" t="s">
        <v>356</v>
      </c>
      <c r="C60" s="73" t="s">
        <v>341</v>
      </c>
      <c r="D60" s="74" t="s">
        <v>357</v>
      </c>
      <c r="E60" s="75">
        <v>271500</v>
      </c>
      <c r="F60" s="74">
        <v>190050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6"/>
        <v>271500</v>
      </c>
      <c r="O60" s="25">
        <f t="shared" si="6"/>
        <v>190050</v>
      </c>
    </row>
    <row r="61" spans="1:15" s="26" customFormat="1" ht="79.2" x14ac:dyDescent="0.25">
      <c r="A61" s="70">
        <v>24</v>
      </c>
      <c r="B61" s="72" t="s">
        <v>358</v>
      </c>
      <c r="C61" s="73" t="s">
        <v>341</v>
      </c>
      <c r="D61" s="74">
        <v>300</v>
      </c>
      <c r="E61" s="75">
        <v>17</v>
      </c>
      <c r="F61" s="74">
        <v>5100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6"/>
        <v>17</v>
      </c>
      <c r="O61" s="25">
        <f t="shared" si="6"/>
        <v>5100</v>
      </c>
    </row>
    <row r="62" spans="1:15" s="26" customFormat="1" ht="79.2" x14ac:dyDescent="0.25">
      <c r="A62" s="70">
        <v>25</v>
      </c>
      <c r="B62" s="72" t="s">
        <v>359</v>
      </c>
      <c r="C62" s="73" t="s">
        <v>341</v>
      </c>
      <c r="D62" s="74">
        <v>300</v>
      </c>
      <c r="E62" s="75">
        <v>16</v>
      </c>
      <c r="F62" s="74">
        <v>4800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16</v>
      </c>
      <c r="O62" s="25">
        <f t="shared" si="6"/>
        <v>4800</v>
      </c>
    </row>
    <row r="63" spans="1:15" s="26" customFormat="1" ht="79.2" x14ac:dyDescent="0.25">
      <c r="A63" s="70">
        <v>26</v>
      </c>
      <c r="B63" s="72" t="s">
        <v>360</v>
      </c>
      <c r="C63" s="73" t="s">
        <v>341</v>
      </c>
      <c r="D63" s="74">
        <v>300</v>
      </c>
      <c r="E63" s="75">
        <v>30</v>
      </c>
      <c r="F63" s="74">
        <v>9000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30</v>
      </c>
      <c r="O63" s="25">
        <f t="shared" si="6"/>
        <v>9000</v>
      </c>
    </row>
    <row r="64" spans="1:15" s="17" customFormat="1" ht="13.5" customHeight="1" thickBot="1" x14ac:dyDescent="0.3"/>
    <row r="65" spans="1:15" s="17" customFormat="1" ht="26.25" customHeight="1" x14ac:dyDescent="0.25">
      <c r="A65" s="94" t="s">
        <v>139</v>
      </c>
      <c r="B65" s="88" t="s">
        <v>32</v>
      </c>
      <c r="C65" s="99" t="s">
        <v>141</v>
      </c>
      <c r="D65" s="88" t="s">
        <v>142</v>
      </c>
      <c r="E65" s="88" t="s">
        <v>396</v>
      </c>
      <c r="F65" s="88"/>
      <c r="G65" s="89" t="s">
        <v>146</v>
      </c>
    </row>
    <row r="66" spans="1:15" s="17" customFormat="1" ht="12.75" customHeight="1" x14ac:dyDescent="0.25">
      <c r="A66" s="95"/>
      <c r="B66" s="97"/>
      <c r="C66" s="100"/>
      <c r="D66" s="97"/>
      <c r="E66" s="92" t="s">
        <v>147</v>
      </c>
      <c r="F66" s="92" t="s">
        <v>148</v>
      </c>
      <c r="G66" s="90"/>
    </row>
    <row r="67" spans="1:15" s="17" customFormat="1" ht="13.5" customHeight="1" thickBot="1" x14ac:dyDescent="0.3">
      <c r="A67" s="96"/>
      <c r="B67" s="98"/>
      <c r="C67" s="101"/>
      <c r="D67" s="98"/>
      <c r="E67" s="93"/>
      <c r="F67" s="93"/>
      <c r="G67" s="91"/>
    </row>
    <row r="68" spans="1:15" s="26" customFormat="1" ht="26.4" x14ac:dyDescent="0.25">
      <c r="A68" s="70">
        <v>27</v>
      </c>
      <c r="B68" s="72" t="s">
        <v>361</v>
      </c>
      <c r="C68" s="73" t="s">
        <v>310</v>
      </c>
      <c r="D68" s="74" t="s">
        <v>362</v>
      </c>
      <c r="E68" s="75">
        <v>1350</v>
      </c>
      <c r="F68" s="74">
        <v>7183.89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N78" si="7">E68</f>
        <v>1350</v>
      </c>
      <c r="O68" s="25">
        <f t="shared" ref="O68:O78" si="8">F68</f>
        <v>7183.89</v>
      </c>
    </row>
    <row r="69" spans="1:15" s="26" customFormat="1" ht="26.4" x14ac:dyDescent="0.25">
      <c r="A69" s="70">
        <v>28</v>
      </c>
      <c r="B69" s="72" t="s">
        <v>363</v>
      </c>
      <c r="C69" s="73" t="s">
        <v>310</v>
      </c>
      <c r="D69" s="74" t="s">
        <v>364</v>
      </c>
      <c r="E69" s="75">
        <v>26000</v>
      </c>
      <c r="F69" s="74">
        <v>276712.8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26000</v>
      </c>
      <c r="O69" s="25">
        <f t="shared" si="8"/>
        <v>276712.8</v>
      </c>
    </row>
    <row r="70" spans="1:15" s="26" customFormat="1" ht="26.4" x14ac:dyDescent="0.25">
      <c r="A70" s="70">
        <v>29</v>
      </c>
      <c r="B70" s="72" t="s">
        <v>365</v>
      </c>
      <c r="C70" s="73" t="s">
        <v>310</v>
      </c>
      <c r="D70" s="74" t="s">
        <v>366</v>
      </c>
      <c r="E70" s="75"/>
      <c r="F70" s="74">
        <v>-0.02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0</v>
      </c>
      <c r="O70" s="25">
        <f t="shared" si="8"/>
        <v>-0.02</v>
      </c>
    </row>
    <row r="71" spans="1:15" s="26" customFormat="1" ht="26.4" x14ac:dyDescent="0.25">
      <c r="A71" s="70">
        <v>30</v>
      </c>
      <c r="B71" s="72" t="s">
        <v>367</v>
      </c>
      <c r="C71" s="73" t="s">
        <v>310</v>
      </c>
      <c r="D71" s="74" t="s">
        <v>368</v>
      </c>
      <c r="E71" s="75">
        <v>3306</v>
      </c>
      <c r="F71" s="74">
        <v>181980.09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3306</v>
      </c>
      <c r="O71" s="25">
        <f t="shared" si="8"/>
        <v>181980.09</v>
      </c>
    </row>
    <row r="72" spans="1:15" s="26" customFormat="1" ht="39.6" x14ac:dyDescent="0.25">
      <c r="A72" s="70">
        <v>31</v>
      </c>
      <c r="B72" s="72" t="s">
        <v>369</v>
      </c>
      <c r="C72" s="73" t="s">
        <v>314</v>
      </c>
      <c r="D72" s="74" t="s">
        <v>370</v>
      </c>
      <c r="E72" s="75">
        <v>186</v>
      </c>
      <c r="F72" s="74">
        <v>97175.08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186</v>
      </c>
      <c r="O72" s="25">
        <f t="shared" si="8"/>
        <v>97175.08</v>
      </c>
    </row>
    <row r="73" spans="1:15" s="26" customFormat="1" ht="39.6" x14ac:dyDescent="0.25">
      <c r="A73" s="70">
        <v>32</v>
      </c>
      <c r="B73" s="72" t="s">
        <v>371</v>
      </c>
      <c r="C73" s="73" t="s">
        <v>314</v>
      </c>
      <c r="D73" s="74" t="s">
        <v>370</v>
      </c>
      <c r="E73" s="75">
        <v>210</v>
      </c>
      <c r="F73" s="74">
        <v>109713.75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210</v>
      </c>
      <c r="O73" s="25">
        <f t="shared" si="8"/>
        <v>109713.75</v>
      </c>
    </row>
    <row r="74" spans="1:15" s="26" customFormat="1" ht="39.6" x14ac:dyDescent="0.25">
      <c r="A74" s="70">
        <v>33</v>
      </c>
      <c r="B74" s="72" t="s">
        <v>372</v>
      </c>
      <c r="C74" s="73" t="s">
        <v>338</v>
      </c>
      <c r="D74" s="74" t="s">
        <v>373</v>
      </c>
      <c r="E74" s="75">
        <v>39</v>
      </c>
      <c r="F74" s="74">
        <v>101587.20000000001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39</v>
      </c>
      <c r="O74" s="25">
        <f t="shared" si="8"/>
        <v>101587.20000000001</v>
      </c>
    </row>
    <row r="75" spans="1:15" s="26" customFormat="1" ht="39.6" x14ac:dyDescent="0.25">
      <c r="A75" s="70">
        <v>34</v>
      </c>
      <c r="B75" s="72" t="s">
        <v>374</v>
      </c>
      <c r="C75" s="73" t="s">
        <v>314</v>
      </c>
      <c r="D75" s="74" t="s">
        <v>375</v>
      </c>
      <c r="E75" s="75">
        <v>21</v>
      </c>
      <c r="F75" s="74">
        <v>24937.29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21</v>
      </c>
      <c r="O75" s="25">
        <f t="shared" si="8"/>
        <v>24937.29</v>
      </c>
    </row>
    <row r="76" spans="1:15" s="26" customFormat="1" ht="39.6" x14ac:dyDescent="0.25">
      <c r="A76" s="70">
        <v>35</v>
      </c>
      <c r="B76" s="72" t="s">
        <v>376</v>
      </c>
      <c r="C76" s="73" t="s">
        <v>314</v>
      </c>
      <c r="D76" s="74" t="s">
        <v>375</v>
      </c>
      <c r="E76" s="75">
        <v>45</v>
      </c>
      <c r="F76" s="74">
        <v>53437.05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45</v>
      </c>
      <c r="O76" s="25">
        <f t="shared" si="8"/>
        <v>53437.05</v>
      </c>
    </row>
    <row r="77" spans="1:15" s="26" customFormat="1" ht="39.6" x14ac:dyDescent="0.25">
      <c r="A77" s="70">
        <v>36</v>
      </c>
      <c r="B77" s="72" t="s">
        <v>377</v>
      </c>
      <c r="C77" s="73" t="s">
        <v>314</v>
      </c>
      <c r="D77" s="74" t="s">
        <v>375</v>
      </c>
      <c r="E77" s="75">
        <v>248</v>
      </c>
      <c r="F77" s="74">
        <v>294497.52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248</v>
      </c>
      <c r="O77" s="25">
        <f t="shared" si="8"/>
        <v>294497.52</v>
      </c>
    </row>
    <row r="78" spans="1:15" s="26" customFormat="1" ht="39.6" x14ac:dyDescent="0.25">
      <c r="A78" s="70">
        <v>37</v>
      </c>
      <c r="B78" s="72" t="s">
        <v>378</v>
      </c>
      <c r="C78" s="73" t="s">
        <v>338</v>
      </c>
      <c r="D78" s="74" t="s">
        <v>379</v>
      </c>
      <c r="E78" s="75">
        <v>12</v>
      </c>
      <c r="F78" s="74">
        <v>737.16000000000008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12</v>
      </c>
      <c r="O78" s="25">
        <f t="shared" si="8"/>
        <v>737.16000000000008</v>
      </c>
    </row>
    <row r="79" spans="1:15" s="17" customFormat="1" ht="13.5" customHeight="1" thickBot="1" x14ac:dyDescent="0.3"/>
    <row r="80" spans="1:15" s="17" customFormat="1" ht="26.25" customHeight="1" x14ac:dyDescent="0.25">
      <c r="A80" s="94" t="s">
        <v>139</v>
      </c>
      <c r="B80" s="88" t="s">
        <v>32</v>
      </c>
      <c r="C80" s="99" t="s">
        <v>141</v>
      </c>
      <c r="D80" s="88" t="s">
        <v>142</v>
      </c>
      <c r="E80" s="88" t="s">
        <v>396</v>
      </c>
      <c r="F80" s="88"/>
      <c r="G80" s="89" t="s">
        <v>146</v>
      </c>
    </row>
    <row r="81" spans="1:15" s="17" customFormat="1" ht="12.75" customHeight="1" x14ac:dyDescent="0.25">
      <c r="A81" s="95"/>
      <c r="B81" s="97"/>
      <c r="C81" s="100"/>
      <c r="D81" s="97"/>
      <c r="E81" s="92" t="s">
        <v>147</v>
      </c>
      <c r="F81" s="92" t="s">
        <v>148</v>
      </c>
      <c r="G81" s="90"/>
    </row>
    <row r="82" spans="1:15" s="17" customFormat="1" ht="13.5" customHeight="1" thickBot="1" x14ac:dyDescent="0.3">
      <c r="A82" s="96"/>
      <c r="B82" s="98"/>
      <c r="C82" s="101"/>
      <c r="D82" s="98"/>
      <c r="E82" s="93"/>
      <c r="F82" s="93"/>
      <c r="G82" s="91"/>
    </row>
    <row r="83" spans="1:15" s="26" customFormat="1" ht="39.6" x14ac:dyDescent="0.25">
      <c r="A83" s="70">
        <v>38</v>
      </c>
      <c r="B83" s="72" t="s">
        <v>380</v>
      </c>
      <c r="C83" s="73" t="s">
        <v>341</v>
      </c>
      <c r="D83" s="74" t="s">
        <v>381</v>
      </c>
      <c r="E83" s="75">
        <v>368</v>
      </c>
      <c r="F83" s="74">
        <v>79079.520000000004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N92" si="9">E83</f>
        <v>368</v>
      </c>
      <c r="O83" s="25">
        <f t="shared" ref="O83:O92" si="10">F83</f>
        <v>79079.520000000004</v>
      </c>
    </row>
    <row r="84" spans="1:15" s="26" customFormat="1" ht="39.6" x14ac:dyDescent="0.25">
      <c r="A84" s="70">
        <v>39</v>
      </c>
      <c r="B84" s="72" t="s">
        <v>382</v>
      </c>
      <c r="C84" s="73" t="s">
        <v>341</v>
      </c>
      <c r="D84" s="74" t="s">
        <v>383</v>
      </c>
      <c r="E84" s="75">
        <v>2307</v>
      </c>
      <c r="F84" s="74">
        <v>131452.86000000002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9"/>
        <v>2307</v>
      </c>
      <c r="O84" s="25">
        <f t="shared" si="10"/>
        <v>131452.86000000002</v>
      </c>
    </row>
    <row r="85" spans="1:15" s="26" customFormat="1" ht="26.4" x14ac:dyDescent="0.25">
      <c r="A85" s="70">
        <v>40</v>
      </c>
      <c r="B85" s="72" t="s">
        <v>384</v>
      </c>
      <c r="C85" s="73" t="s">
        <v>341</v>
      </c>
      <c r="D85" s="74">
        <v>220</v>
      </c>
      <c r="E85" s="75">
        <v>233</v>
      </c>
      <c r="F85" s="74">
        <v>51260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233</v>
      </c>
      <c r="O85" s="25">
        <f t="shared" si="10"/>
        <v>51260</v>
      </c>
    </row>
    <row r="86" spans="1:15" s="26" customFormat="1" ht="26.4" x14ac:dyDescent="0.25">
      <c r="A86" s="70">
        <v>41</v>
      </c>
      <c r="B86" s="72" t="s">
        <v>385</v>
      </c>
      <c r="C86" s="73" t="s">
        <v>341</v>
      </c>
      <c r="D86" s="74">
        <v>220</v>
      </c>
      <c r="E86" s="75">
        <v>600</v>
      </c>
      <c r="F86" s="74">
        <v>132000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600</v>
      </c>
      <c r="O86" s="25">
        <f t="shared" si="10"/>
        <v>132000</v>
      </c>
    </row>
    <row r="87" spans="1:15" s="26" customFormat="1" ht="26.4" x14ac:dyDescent="0.25">
      <c r="A87" s="70">
        <v>42</v>
      </c>
      <c r="B87" s="72" t="s">
        <v>386</v>
      </c>
      <c r="C87" s="73" t="s">
        <v>341</v>
      </c>
      <c r="D87" s="74">
        <v>220</v>
      </c>
      <c r="E87" s="75">
        <v>750</v>
      </c>
      <c r="F87" s="74">
        <v>165000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750</v>
      </c>
      <c r="O87" s="25">
        <f t="shared" si="10"/>
        <v>165000</v>
      </c>
    </row>
    <row r="88" spans="1:15" s="26" customFormat="1" ht="26.4" x14ac:dyDescent="0.25">
      <c r="A88" s="70">
        <v>43</v>
      </c>
      <c r="B88" s="72" t="s">
        <v>387</v>
      </c>
      <c r="C88" s="73" t="s">
        <v>341</v>
      </c>
      <c r="D88" s="74">
        <v>220</v>
      </c>
      <c r="E88" s="75">
        <v>21</v>
      </c>
      <c r="F88" s="74">
        <v>4620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21</v>
      </c>
      <c r="O88" s="25">
        <f t="shared" si="10"/>
        <v>4620</v>
      </c>
    </row>
    <row r="89" spans="1:15" s="26" customFormat="1" ht="26.4" x14ac:dyDescent="0.25">
      <c r="A89" s="70">
        <v>44</v>
      </c>
      <c r="B89" s="72" t="s">
        <v>388</v>
      </c>
      <c r="C89" s="73" t="s">
        <v>341</v>
      </c>
      <c r="D89" s="74">
        <v>220</v>
      </c>
      <c r="E89" s="75">
        <v>15</v>
      </c>
      <c r="F89" s="74">
        <v>3300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15</v>
      </c>
      <c r="O89" s="25">
        <f t="shared" si="10"/>
        <v>3300</v>
      </c>
    </row>
    <row r="90" spans="1:15" s="26" customFormat="1" ht="39.6" x14ac:dyDescent="0.25">
      <c r="A90" s="70">
        <v>45</v>
      </c>
      <c r="B90" s="72" t="s">
        <v>389</v>
      </c>
      <c r="C90" s="73" t="s">
        <v>328</v>
      </c>
      <c r="D90" s="74" t="s">
        <v>390</v>
      </c>
      <c r="E90" s="75">
        <v>596</v>
      </c>
      <c r="F90" s="74">
        <v>198986.52000000002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596</v>
      </c>
      <c r="O90" s="25">
        <f t="shared" si="10"/>
        <v>198986.52000000002</v>
      </c>
    </row>
    <row r="91" spans="1:15" s="26" customFormat="1" ht="39.6" x14ac:dyDescent="0.25">
      <c r="A91" s="70">
        <v>46</v>
      </c>
      <c r="B91" s="72" t="s">
        <v>391</v>
      </c>
      <c r="C91" s="73" t="s">
        <v>341</v>
      </c>
      <c r="D91" s="74" t="s">
        <v>392</v>
      </c>
      <c r="E91" s="75">
        <v>30</v>
      </c>
      <c r="F91" s="74">
        <v>588.88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30</v>
      </c>
      <c r="O91" s="25">
        <f t="shared" si="10"/>
        <v>588.88</v>
      </c>
    </row>
    <row r="92" spans="1:15" s="26" customFormat="1" ht="40.200000000000003" thickBot="1" x14ac:dyDescent="0.3">
      <c r="A92" s="70">
        <v>47</v>
      </c>
      <c r="B92" s="72" t="s">
        <v>393</v>
      </c>
      <c r="C92" s="73" t="s">
        <v>341</v>
      </c>
      <c r="D92" s="74" t="s">
        <v>394</v>
      </c>
      <c r="E92" s="75">
        <v>25</v>
      </c>
      <c r="F92" s="74">
        <v>736.11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25</v>
      </c>
      <c r="O92" s="25">
        <f t="shared" si="10"/>
        <v>736.11</v>
      </c>
    </row>
    <row r="93" spans="1:15" s="17" customFormat="1" ht="13.8" thickBot="1" x14ac:dyDescent="0.3">
      <c r="A93" s="27"/>
      <c r="B93" s="29"/>
      <c r="C93" s="29"/>
      <c r="D93" s="30"/>
      <c r="E93" s="31">
        <f>SUM(Лист1!N24:N92)</f>
        <v>318620</v>
      </c>
      <c r="F93" s="32">
        <f>SUM(Лист1!O24:O92)</f>
        <v>6177043.2300000004</v>
      </c>
      <c r="G93" s="33"/>
    </row>
    <row r="94" spans="1:15" s="17" customFormat="1" ht="13.8" thickBot="1" x14ac:dyDescent="0.3">
      <c r="A94" s="35"/>
      <c r="B94" s="29"/>
      <c r="C94" s="29"/>
      <c r="D94" s="30"/>
      <c r="E94" s="31">
        <f>SUM(Лист1!N5:N93)</f>
        <v>327106</v>
      </c>
      <c r="F94" s="32">
        <f>SUM(Лист1!O5:O93)</f>
        <v>8842396.3800000008</v>
      </c>
      <c r="G94" s="33"/>
    </row>
    <row r="95" spans="1:15" s="17" customFormat="1" ht="13.2" x14ac:dyDescent="0.25"/>
  </sheetData>
  <mergeCells count="56">
    <mergeCell ref="A5:A7"/>
    <mergeCell ref="B5:B7"/>
    <mergeCell ref="C5:C7"/>
    <mergeCell ref="F6:F7"/>
    <mergeCell ref="D5:D7"/>
    <mergeCell ref="E5:F5"/>
    <mergeCell ref="G5:G7"/>
    <mergeCell ref="E6:E7"/>
    <mergeCell ref="E17:F17"/>
    <mergeCell ref="G17:G19"/>
    <mergeCell ref="E18:E19"/>
    <mergeCell ref="F18:F19"/>
    <mergeCell ref="A17:A19"/>
    <mergeCell ref="B17:B19"/>
    <mergeCell ref="C17:C19"/>
    <mergeCell ref="D17:D19"/>
    <mergeCell ref="E31:F31"/>
    <mergeCell ref="G31:G33"/>
    <mergeCell ref="E32:E33"/>
    <mergeCell ref="F32:F33"/>
    <mergeCell ref="A31:A33"/>
    <mergeCell ref="B31:B33"/>
    <mergeCell ref="C31:C33"/>
    <mergeCell ref="D31:D33"/>
    <mergeCell ref="E44:F44"/>
    <mergeCell ref="G44:G46"/>
    <mergeCell ref="E45:E46"/>
    <mergeCell ref="F45:F46"/>
    <mergeCell ref="A44:A46"/>
    <mergeCell ref="B44:B46"/>
    <mergeCell ref="C44:C46"/>
    <mergeCell ref="D44:D46"/>
    <mergeCell ref="E55:F55"/>
    <mergeCell ref="G55:G57"/>
    <mergeCell ref="E56:E57"/>
    <mergeCell ref="F56:F57"/>
    <mergeCell ref="A55:A57"/>
    <mergeCell ref="B55:B57"/>
    <mergeCell ref="C55:C57"/>
    <mergeCell ref="D55:D57"/>
    <mergeCell ref="E65:F65"/>
    <mergeCell ref="G65:G67"/>
    <mergeCell ref="E66:E67"/>
    <mergeCell ref="F66:F67"/>
    <mergeCell ref="A65:A67"/>
    <mergeCell ref="B65:B67"/>
    <mergeCell ref="C65:C67"/>
    <mergeCell ref="D65:D67"/>
    <mergeCell ref="E80:F80"/>
    <mergeCell ref="G80:G82"/>
    <mergeCell ref="E81:E82"/>
    <mergeCell ref="F81:F82"/>
    <mergeCell ref="A80:A82"/>
    <mergeCell ref="B80:B82"/>
    <mergeCell ref="C80:C82"/>
    <mergeCell ref="D80:D8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5" max="16383" man="1"/>
    <brk id="29" max="16383" man="1"/>
    <brk id="42" max="16383" man="1"/>
    <brk id="53" max="16383" man="1"/>
    <brk id="63" max="16383" man="1"/>
    <brk id="78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2021-11-11T08:47:34Z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