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15</definedName>
    <definedName name="MPageCount">16</definedName>
    <definedName name="MPageRange" hidden="1">Лист1!$A$158:$A$167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0" i="4" l="1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5" i="4"/>
  <c r="J15" i="4"/>
  <c r="K15" i="4"/>
  <c r="L15" i="4"/>
  <c r="M15" i="4"/>
  <c r="N15" i="4"/>
  <c r="O15" i="4"/>
  <c r="P15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3" i="4"/>
  <c r="J53" i="4"/>
  <c r="K53" i="4"/>
  <c r="L53" i="4"/>
  <c r="M53" i="4"/>
  <c r="N53" i="4"/>
  <c r="O53" i="4"/>
  <c r="P53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5" i="4"/>
  <c r="J95" i="4"/>
  <c r="K95" i="4"/>
  <c r="L95" i="4"/>
  <c r="M95" i="4"/>
  <c r="N95" i="4"/>
  <c r="O95" i="4"/>
  <c r="P95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F166" i="4" s="1"/>
  <c r="P103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3" i="4"/>
  <c r="J123" i="4"/>
  <c r="K123" i="4"/>
  <c r="L123" i="4"/>
  <c r="M123" i="4"/>
  <c r="N123" i="4"/>
  <c r="O123" i="4"/>
  <c r="P123" i="4"/>
  <c r="I124" i="4"/>
  <c r="J124" i="4"/>
  <c r="K124" i="4"/>
  <c r="L124" i="4"/>
  <c r="M124" i="4"/>
  <c r="N124" i="4"/>
  <c r="O124" i="4"/>
  <c r="P124" i="4"/>
  <c r="I125" i="4"/>
  <c r="J125" i="4"/>
  <c r="K125" i="4"/>
  <c r="L125" i="4"/>
  <c r="M125" i="4"/>
  <c r="N125" i="4"/>
  <c r="O125" i="4"/>
  <c r="P125" i="4"/>
  <c r="I126" i="4"/>
  <c r="J126" i="4"/>
  <c r="K126" i="4"/>
  <c r="L126" i="4"/>
  <c r="M126" i="4"/>
  <c r="N126" i="4"/>
  <c r="O126" i="4"/>
  <c r="P126" i="4"/>
  <c r="I127" i="4"/>
  <c r="J127" i="4"/>
  <c r="K127" i="4"/>
  <c r="L127" i="4"/>
  <c r="M127" i="4"/>
  <c r="N127" i="4"/>
  <c r="O127" i="4"/>
  <c r="P127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5" i="4"/>
  <c r="J135" i="4"/>
  <c r="K135" i="4"/>
  <c r="L135" i="4"/>
  <c r="M135" i="4"/>
  <c r="N135" i="4"/>
  <c r="O135" i="4"/>
  <c r="P135" i="4"/>
  <c r="I136" i="4"/>
  <c r="J136" i="4"/>
  <c r="K136" i="4"/>
  <c r="L136" i="4"/>
  <c r="M136" i="4"/>
  <c r="N136" i="4"/>
  <c r="O136" i="4"/>
  <c r="P136" i="4"/>
  <c r="I137" i="4"/>
  <c r="J137" i="4"/>
  <c r="K137" i="4"/>
  <c r="L137" i="4"/>
  <c r="M137" i="4"/>
  <c r="N137" i="4"/>
  <c r="O137" i="4"/>
  <c r="P137" i="4"/>
  <c r="I142" i="4"/>
  <c r="J142" i="4"/>
  <c r="K142" i="4"/>
  <c r="L142" i="4"/>
  <c r="M142" i="4"/>
  <c r="N142" i="4"/>
  <c r="O142" i="4"/>
  <c r="P142" i="4"/>
  <c r="I143" i="4"/>
  <c r="J143" i="4"/>
  <c r="K143" i="4"/>
  <c r="L143" i="4"/>
  <c r="M143" i="4"/>
  <c r="N143" i="4"/>
  <c r="O143" i="4"/>
  <c r="P143" i="4"/>
  <c r="I144" i="4"/>
  <c r="J144" i="4"/>
  <c r="K144" i="4"/>
  <c r="L144" i="4"/>
  <c r="M144" i="4"/>
  <c r="N144" i="4"/>
  <c r="O144" i="4"/>
  <c r="P144" i="4"/>
  <c r="I145" i="4"/>
  <c r="J145" i="4"/>
  <c r="K145" i="4"/>
  <c r="L145" i="4"/>
  <c r="M145" i="4"/>
  <c r="N145" i="4"/>
  <c r="O145" i="4"/>
  <c r="P145" i="4"/>
  <c r="I146" i="4"/>
  <c r="J146" i="4"/>
  <c r="K146" i="4"/>
  <c r="L146" i="4"/>
  <c r="M146" i="4"/>
  <c r="N146" i="4"/>
  <c r="O146" i="4"/>
  <c r="P146" i="4"/>
  <c r="I151" i="4"/>
  <c r="J151" i="4"/>
  <c r="K151" i="4"/>
  <c r="L151" i="4"/>
  <c r="M151" i="4"/>
  <c r="N151" i="4"/>
  <c r="O151" i="4"/>
  <c r="P151" i="4"/>
  <c r="I152" i="4"/>
  <c r="J152" i="4"/>
  <c r="K152" i="4"/>
  <c r="L152" i="4"/>
  <c r="M152" i="4"/>
  <c r="N152" i="4"/>
  <c r="O152" i="4"/>
  <c r="P152" i="4"/>
  <c r="I153" i="4"/>
  <c r="J153" i="4"/>
  <c r="K153" i="4"/>
  <c r="L153" i="4"/>
  <c r="M153" i="4"/>
  <c r="N153" i="4"/>
  <c r="O153" i="4"/>
  <c r="P153" i="4"/>
  <c r="I154" i="4"/>
  <c r="J154" i="4"/>
  <c r="K154" i="4"/>
  <c r="L154" i="4"/>
  <c r="M154" i="4"/>
  <c r="N154" i="4"/>
  <c r="O154" i="4"/>
  <c r="P154" i="4"/>
  <c r="I155" i="4"/>
  <c r="J155" i="4"/>
  <c r="K155" i="4"/>
  <c r="L155" i="4"/>
  <c r="M155" i="4"/>
  <c r="N155" i="4"/>
  <c r="O155" i="4"/>
  <c r="P155" i="4"/>
  <c r="I156" i="4"/>
  <c r="J156" i="4"/>
  <c r="K156" i="4"/>
  <c r="L156" i="4"/>
  <c r="M156" i="4"/>
  <c r="N156" i="4"/>
  <c r="O156" i="4"/>
  <c r="P156" i="4"/>
  <c r="I157" i="4"/>
  <c r="J157" i="4"/>
  <c r="K157" i="4"/>
  <c r="L157" i="4"/>
  <c r="M157" i="4"/>
  <c r="N157" i="4"/>
  <c r="O157" i="4"/>
  <c r="P157" i="4"/>
  <c r="I162" i="4"/>
  <c r="J162" i="4"/>
  <c r="K162" i="4"/>
  <c r="L162" i="4"/>
  <c r="M162" i="4"/>
  <c r="N162" i="4"/>
  <c r="O162" i="4"/>
  <c r="P162" i="4"/>
  <c r="I163" i="4"/>
  <c r="J163" i="4"/>
  <c r="K163" i="4"/>
  <c r="L163" i="4"/>
  <c r="M163" i="4"/>
  <c r="N163" i="4"/>
  <c r="O163" i="4"/>
  <c r="P163" i="4"/>
  <c r="I164" i="4"/>
  <c r="J164" i="4"/>
  <c r="K164" i="4"/>
  <c r="L164" i="4"/>
  <c r="M164" i="4"/>
  <c r="N164" i="4"/>
  <c r="O164" i="4"/>
  <c r="P164" i="4"/>
  <c r="I165" i="4"/>
  <c r="J165" i="4"/>
  <c r="K165" i="4"/>
  <c r="L165" i="4"/>
  <c r="M165" i="4"/>
  <c r="N165" i="4"/>
  <c r="O165" i="4"/>
  <c r="P165" i="4"/>
  <c r="C33" i="2"/>
  <c r="L33" i="2"/>
  <c r="H33" i="2"/>
  <c r="F33" i="2"/>
  <c r="H32" i="2"/>
  <c r="G166" i="4" l="1"/>
</calcChain>
</file>

<file path=xl/sharedStrings.xml><?xml version="1.0" encoding="utf-8"?>
<sst xmlns="http://schemas.openxmlformats.org/spreadsheetml/2006/main" count="975" uniqueCount="478">
  <si>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</si>
  <si>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</si>
  <si>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</si>
  <si>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</si>
  <si>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</si>
  <si>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</si>
  <si>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</si>
  <si>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</si>
  <si>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</si>
  <si>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</si>
  <si>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</si>
  <si>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</si>
  <si>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</si>
  <si>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</si>
  <si>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</si>
  <si>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</si>
  <si>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</si>
  <si>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</si>
  <si>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</si>
  <si>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</si>
  <si>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</si>
  <si>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</si>
  <si>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</si>
  <si>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</si>
  <si>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</si>
  <si>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</si>
  <si>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</si>
  <si>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</si>
  <si>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</si>
  <si>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</si>
  <si>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</si>
  <si>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</si>
  <si>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</si>
  <si>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</si>
  <si>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</si>
  <si>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</si>
  <si>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</si>
  <si>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</si>
  <si>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</si>
  <si>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</si>
  <si>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</si>
  <si>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</si>
  <si>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</si>
  <si>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</si>
  <si>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</si>
  <si>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</si>
  <si>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</si>
  <si>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</si>
  <si>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</si>
  <si>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</si>
  <si>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</si>
  <si>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</si>
  <si>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</si>
  <si>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</si>
  <si>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</si>
  <si>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</si>
  <si>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</si>
  <si>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</si>
  <si>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</si>
  <si>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</si>
  <si>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</si>
  <si>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</si>
  <si>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</si>
  <si>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</si>
  <si>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</si>
  <si>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</si>
  <si>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</si>
  <si>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</si>
  <si>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</si>
  <si>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</si>
  <si>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</si>
  <si>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</si>
  <si>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</si>
  <si>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</si>
  <si>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</si>
  <si>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</si>
  <si>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</si>
  <si>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</si>
  <si>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</si>
  <si>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</si>
  <si>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</si>
  <si>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</si>
  <si>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</si>
  <si>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</si>
  <si>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</si>
  <si>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</si>
  <si>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</si>
  <si>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</si>
  <si>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</si>
  <si>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</si>
  <si>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</si>
  <si>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</si>
  <si>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</si>
  <si>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</si>
  <si>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</si>
  <si>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</si>
  <si>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</si>
  <si>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</si>
  <si>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</si>
  <si>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</si>
  <si>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</si>
  <si>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</si>
  <si>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</si>
  <si>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</si>
  <si>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</si>
  <si>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</si>
  <si>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</si>
  <si>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</si>
  <si>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</si>
  <si>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</si>
  <si>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</si>
  <si>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</si>
  <si>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</si>
  <si>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</si>
  <si>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</si>
  <si>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</si>
  <si>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</si>
  <si>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</si>
  <si>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</si>
  <si>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</si>
  <si>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</si>
  <si>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</si>
  <si>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</si>
  <si>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</si>
  <si>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</si>
  <si>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</si>
  <si>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</si>
  <si>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</si>
  <si>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</si>
  <si>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</si>
  <si>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</si>
  <si>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</si>
  <si>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</si>
  <si>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</si>
  <si>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</si>
  <si>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</si>
  <si>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</si>
  <si>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</si>
  <si>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</si>
  <si>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</si>
  <si>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</si>
  <si>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</si>
  <si>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</si>
  <si>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</si>
  <si>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</si>
  <si>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</si>
  <si>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</si>
  <si>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</si>
  <si>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</si>
  <si>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</si>
  <si>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</si>
  <si>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</si>
  <si>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</si>
  <si>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</si>
  <si>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</si>
  <si>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</si>
  <si>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</si>
  <si>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</si>
  <si>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</si>
  <si>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</si>
  <si>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</si>
  <si>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</si>
  <si>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</si>
  <si>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</si>
  <si>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</si>
  <si>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</si>
  <si>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</si>
  <si>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</si>
  <si>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</si>
  <si>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</si>
  <si>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</si>
  <si>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</si>
  <si>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</si>
  <si>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</si>
  <si>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</si>
  <si>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</si>
  <si>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</si>
  <si>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</si>
  <si>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</si>
  <si>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</si>
  <si>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</si>
  <si>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</si>
  <si>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</si>
  <si>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</si>
  <si>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</si>
  <si>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</si>
  <si>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</si>
  <si>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</si>
  <si>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</si>
  <si>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</si>
  <si>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</si>
  <si>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</si>
  <si>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</si>
  <si>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</si>
  <si>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</si>
  <si>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</si>
  <si>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</si>
  <si>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</si>
  <si>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</si>
  <si>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</si>
  <si>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</si>
  <si>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</si>
  <si>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</si>
  <si>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</si>
  <si>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</si>
  <si>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</si>
  <si>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</si>
  <si>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</si>
  <si>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</si>
  <si>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</si>
  <si>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</si>
  <si>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</si>
  <si>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</si>
  <si>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</si>
  <si>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</si>
  <si>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</si>
  <si>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</si>
  <si>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</si>
  <si>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</si>
  <si>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</si>
  <si>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</si>
  <si>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</si>
  <si>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</si>
  <si>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</si>
  <si>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</si>
  <si>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</si>
  <si>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</si>
  <si>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</si>
  <si>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</si>
  <si>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</si>
  <si>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</si>
  <si>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</si>
  <si>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</si>
  <si>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</si>
  <si>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</si>
  <si>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</si>
  <si>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</si>
  <si>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</si>
  <si>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</si>
  <si>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</si>
  <si>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</si>
  <si>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</si>
  <si>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</si>
  <si>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</si>
  <si>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</si>
  <si>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</si>
  <si>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</si>
  <si>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</si>
  <si>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</si>
  <si>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</si>
  <si>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</si>
  <si>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</si>
  <si>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</si>
  <si>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</si>
  <si>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</si>
  <si>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</si>
  <si>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</si>
  <si>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</si>
  <si>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</si>
  <si>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</si>
  <si>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</si>
  <si>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</si>
  <si>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</si>
  <si>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</si>
  <si>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</si>
  <si>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</si>
  <si>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</si>
  <si>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</si>
  <si>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</si>
  <si>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</si>
  <si>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</si>
  <si>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</si>
  <si>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</si>
  <si>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</si>
  <si>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</si>
  <si>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</si>
  <si>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</si>
  <si>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</si>
  <si>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</si>
  <si>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</si>
  <si>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</si>
  <si>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</si>
  <si>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</si>
  <si>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</si>
  <si>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</si>
  <si>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</si>
  <si>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</si>
  <si>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</si>
  <si>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</si>
  <si>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</si>
  <si>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</si>
  <si>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</si>
  <si>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</si>
  <si>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</si>
  <si>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Залишок
на 10.08.2023</t>
  </si>
  <si>
    <t>202ЦДБСК</t>
  </si>
  <si>
    <t>^</t>
  </si>
  <si>
    <t xml:space="preserve">
Імуран,табл.,по 50мг по 25табл.у бліст.по 4 бліст.в коробці.(№ТР-209 від 05.06.2023р) </t>
  </si>
  <si>
    <t>табл</t>
  </si>
  <si>
    <t>13,89</t>
  </si>
  <si>
    <t xml:space="preserve">
Індефляційний набір Angiopower </t>
  </si>
  <si>
    <t>шт</t>
  </si>
  <si>
    <t>491,49</t>
  </si>
  <si>
    <t xml:space="preserve">
Адваграф капсули пролонгованої дії по 1 мг  (№ТР-140 від 03.04.2023р.) </t>
  </si>
  <si>
    <t>капс</t>
  </si>
  <si>
    <t>51,72</t>
  </si>
  <si>
    <t xml:space="preserve">
Адваграф капсули пролонгованої дії по 5 мг  (№ТР-140 від 03.04.2023р.) </t>
  </si>
  <si>
    <t>225,79</t>
  </si>
  <si>
    <t xml:space="preserve">
Актемра 162мг/0,9 мл  (№ 14536 від 13.12.2022р.) </t>
  </si>
  <si>
    <t>7533,36</t>
  </si>
  <si>
    <t xml:space="preserve">
Альдуразим концентрат для р-ну для інфузій,100од/мл,№1 по5 мл у фл. (№ 25153 від 18.07.2023р.) </t>
  </si>
  <si>
    <t>фл</t>
  </si>
  <si>
    <t>14014,86</t>
  </si>
  <si>
    <t xml:space="preserve">
Аспіраційний катетер (№610 від 03.08.2023р.) </t>
  </si>
  <si>
    <t>шт.</t>
  </si>
  <si>
    <t>3989,70</t>
  </si>
  <si>
    <t xml:space="preserve">
Атропін р-н для ін"єкцій 1 мг/мл по 1 мл в амп. №10 (№7498 від 14.03.2022р) </t>
  </si>
  <si>
    <t>уп.</t>
  </si>
  <si>
    <t xml:space="preserve">
Біовен моно р-н для інфузій 10% по 100 мл у фл. і ( 376 від 08.11.22) дит.лік </t>
  </si>
  <si>
    <t>12887,36</t>
  </si>
  <si>
    <t xml:space="preserve">
Бетаферон ліз.пор.д/ін по0,3мг(9,6млн МО)з розч. (№13217 від 22.11.2022р.) </t>
  </si>
  <si>
    <t>флак,</t>
  </si>
  <si>
    <t xml:space="preserve">
Бетфер-1а ПЛЮС, роз..д/ін по (6млн.МО) № 15667 від 10.01.23 </t>
  </si>
  <si>
    <t xml:space="preserve">
Бланк для забору та транспорт.зразків крові на основі фільтр.паперу 903(№14722 від 07.12.22р) </t>
  </si>
  <si>
    <t>21,17</t>
  </si>
  <si>
    <t xml:space="preserve">
Витратні матеріали  для  інфузійного насосу SYS-6010А системи для внутрішньовенних інфузій (№ 20 від 19.09.2022р) </t>
  </si>
  <si>
    <t>48,67</t>
  </si>
  <si>
    <t xml:space="preserve">
Витратні матеріали для приладу для реанімації: впускний клапан резервуара (№20 від 16.09.2022р) </t>
  </si>
  <si>
    <t>1946,81</t>
  </si>
  <si>
    <t xml:space="preserve">
Витратні матеріали для приладу для реанімації: клапан пацієнта (№20 від 16.09.2022р) </t>
  </si>
  <si>
    <t>1741,93</t>
  </si>
  <si>
    <t xml:space="preserve">
Витратні матеріали для приладу для реанімації:губний клапан (№20 від 16.09.2022р) </t>
  </si>
  <si>
    <t>630,24</t>
  </si>
  <si>
    <t xml:space="preserve">
Витратні матеріали для приладу для реанімації:кисневий резервуар 0,6 л. (№20 від 16.09.2022р) </t>
  </si>
  <si>
    <t>600,99</t>
  </si>
  <si>
    <t xml:space="preserve">
Витратні матеріали для приладу для реанімації:кисневий резервуар 2,6 л. (№20 від 16.09.2022р) </t>
  </si>
  <si>
    <t>454,71</t>
  </si>
  <si>
    <t xml:space="preserve">
Витратні матеріали для приладу для реанімації:перехідник видиху(OD 30 мм) (№20 від 16.09.2022р) </t>
  </si>
  <si>
    <t>1156,83</t>
  </si>
  <si>
    <t xml:space="preserve">
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</si>
  <si>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</si>
  <si>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
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</si>
  <si>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</si>
  <si>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
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</si>
  <si>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</si>
  <si>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
Глатирамеру ацетат-віста р-н для ін"єкцій,20 мг/мл по 1мл (№12194 від 20.02.23р) </t>
  </si>
  <si>
    <t>шпр</t>
  </si>
  <si>
    <t>276,43</t>
  </si>
  <si>
    <t xml:space="preserve">
Глатирамеру ацетат-віста р-н для ін"єкцій,20 мг/мл по 1мл (№17347 від 14.02.23р) </t>
  </si>
  <si>
    <t>326,63</t>
  </si>
  <si>
    <t xml:space="preserve">
Глатирамеру ацетат-віста р-н для ін"єкцій,40 мг/мл по 1мл №12 (№10307 від 19.07.22р) </t>
  </si>
  <si>
    <t>280,87</t>
  </si>
  <si>
    <t xml:space="preserve">
Глатирамеру ацетат-віста р-н для ін"єкцій,40 мг/мл по 1мл №12 (№12608 від 25.10.22р) </t>
  </si>
  <si>
    <t>361,13</t>
  </si>
  <si>
    <t xml:space="preserve">
Дитяче харчування ФКУ Нутрі 2 Концентрат (№128 від 13.10.2022р.) </t>
  </si>
  <si>
    <t>банка</t>
  </si>
  <si>
    <t>2858,88</t>
  </si>
  <si>
    <t xml:space="preserve">
Екворал капсули м"які по 100 мг ,по 10капсул у блістері;по 5 блістерів*/ у коробці  нак.№ТР-384 від 21.11.22р </t>
  </si>
  <si>
    <t>1006,47</t>
  </si>
  <si>
    <t xml:space="preserve">
Екворал капсули м"які по 100 мг ,по 10капсул у блістері;по 5 блістерів*/ у коробці  нак.№ТР-408 від 21.11.22р </t>
  </si>
  <si>
    <t>1175,84</t>
  </si>
  <si>
    <t xml:space="preserve">
Екворал капсули м"які по 25 мг,по 10капсул у блістері;по 5 блістерів** у коробці  нак.№ТР-384 від 21.11.22 </t>
  </si>
  <si>
    <t>301,94</t>
  </si>
  <si>
    <t xml:space="preserve">
Екворал капсули м"які по 50 мг ,по 10капсул у блістері;по 5 блістерів*/ у коробці  нак.№ТР-384 від 21.11.22р </t>
  </si>
  <si>
    <t>503,24</t>
  </si>
  <si>
    <t xml:space="preserve">
Екворал капсули м"які по 50 мг ,по 10капсул у блістері;по 5 блістерів*/ у коробці  нак.№ТР-408 від 21.11.22р </t>
  </si>
  <si>
    <t>587,92</t>
  </si>
  <si>
    <t xml:space="preserve">
Елапраза концентрат для р-ну для інфузій,2 мг/мл по 3мл у фл; по 1 фл. в картонній коробці  25595 від 25.07.23) </t>
  </si>
  <si>
    <t xml:space="preserve">
Електрод для  ЕКГ </t>
  </si>
  <si>
    <t>9176,17</t>
  </si>
  <si>
    <t xml:space="preserve">
Ендопротез колінного суглоба (№К-36783 від 31.07.23р) </t>
  </si>
  <si>
    <t>16454,27</t>
  </si>
  <si>
    <t xml:space="preserve">
Коломіцин порошок для р-ну для ін"єкцій,інфузій або інгаляцій по 2млн.МО нак.№23312 від 30.05.23 </t>
  </si>
  <si>
    <t>114,50</t>
  </si>
  <si>
    <t xml:space="preserve">
Комплект для коронарографії для трансрадіального доступу  (№605 від 28.07.2023р). </t>
  </si>
  <si>
    <t>к-т</t>
  </si>
  <si>
    <t xml:space="preserve">
Коронарний балон- катетер д/постдилятації високого тиску (№605 від 28.07.2023р.) </t>
  </si>
  <si>
    <t xml:space="preserve">
Коронарний балон- катетер для предилятації хронічних щклюзій (№610 від 03.08.2023р.) </t>
  </si>
  <si>
    <t>772,67</t>
  </si>
  <si>
    <t xml:space="preserve">
Коронарний провідник для реканалізації оклюзій проВіа (№604 від 28.07.23р.) </t>
  </si>
  <si>
    <t>848,49</t>
  </si>
  <si>
    <t xml:space="preserve">
Коронарний провідник для стандартних ситуацій (№611 від 03.08.2023р.) </t>
  </si>
  <si>
    <t>997,40</t>
  </si>
  <si>
    <t xml:space="preserve">
Костюм біологічного  захисту/комбінезон (багаторазовий 3,6 клас захисту) (№28 від 30.12.2020р) </t>
  </si>
  <si>
    <t>896,50</t>
  </si>
  <si>
    <t xml:space="preserve">
Костюм біологічного  захисту/комбінезон (багаторазовий 3,6 клас хахисту) (№22 від 28.12.2020р) </t>
  </si>
  <si>
    <t xml:space="preserve">
Костюм біологічного  захисту/комбінезон(багаторазовий 3,6 класу захисту) </t>
  </si>
  <si>
    <t xml:space="preserve">
Креон 25000,капсули по 300мг у фл.(№24737 від 03.07.2023р) </t>
  </si>
  <si>
    <t>9,24</t>
  </si>
  <si>
    <t xml:space="preserve">
Міфортик  180 мг №120 (№ ТР- 101  від 23.01.23 </t>
  </si>
  <si>
    <t>уп</t>
  </si>
  <si>
    <t>763,41</t>
  </si>
  <si>
    <t xml:space="preserve">
Моксифлоксацин таб. 400 мг №5 </t>
  </si>
  <si>
    <t>5,22</t>
  </si>
  <si>
    <t xml:space="preserve">
Морфіну гідрохлорид р-н для ін.1% по1,0мл № 5 (№92 від 05.05.2023р.) </t>
  </si>
  <si>
    <t>ампул</t>
  </si>
  <si>
    <t>24,60</t>
  </si>
  <si>
    <t xml:space="preserve">
Налоксон 0,4мг/мл (№137 від 07.06.2023р) </t>
  </si>
  <si>
    <t>амп</t>
  </si>
  <si>
    <t xml:space="preserve">
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</si>
  <si>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</si>
  <si>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
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</si>
  <si>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
Пристрій для екстракції тромбів з мозкових артерій (№610 від 03.08.2023р) </t>
  </si>
  <si>
    <t xml:space="preserve">
Програф  по 5,0мг (№86 від   27.02.2023р.) </t>
  </si>
  <si>
    <t>55,85</t>
  </si>
  <si>
    <t xml:space="preserve">
Програф по 0,5мг     № ТР-196  від 13.06.2022р. </t>
  </si>
  <si>
    <t>5,29</t>
  </si>
  <si>
    <t xml:space="preserve">
Протез судини тканий прямий  Inter Gard 14mm*15см  (№420 від 15.05.2023р)   н.№243від 16.03.23 </t>
  </si>
  <si>
    <t xml:space="preserve">
Пульмозим р-н для інгаляцій 2,5 мг/2,5 мл по 2,5мл в амп.№6 (№12418 від 19.10.22р.) </t>
  </si>
  <si>
    <t>409,33</t>
  </si>
  <si>
    <t xml:space="preserve">
Пульмозим р-н для інгаляцій 2,5 мг/2,5 мл по 2,5мл в амп.№6 (№13824 від 06.12.22р.) </t>
  </si>
  <si>
    <t xml:space="preserve">
Сімпоні р-н для ін"єкцій 100мг/мл по 0,5 мл розчину(П-16470 від 24.01.2023р) </t>
  </si>
  <si>
    <t>15307,20</t>
  </si>
  <si>
    <t xml:space="preserve">
Саморозширний стенд МЕР для сонної артерії з системою доставки (№610 від 03.08.2023р.) </t>
  </si>
  <si>
    <t xml:space="preserve">
Сандімун  неорал (Циклоспорин )капсули м"які по  100мг (№ ТР-101 від 23.01.2023р.) </t>
  </si>
  <si>
    <t>упак</t>
  </si>
  <si>
    <t>692,45</t>
  </si>
  <si>
    <t xml:space="preserve">
Сандімун  неорал (Циклоспорин )капсули м"які по  100мг (№ ТР-59 від 16.01.2023р.) </t>
  </si>
  <si>
    <t>808,98</t>
  </si>
  <si>
    <t xml:space="preserve">
Сандімун  неорал (Циклоспорин )капсули м"які по  25мг (№ ТР-101 від 23.01.2023р.) </t>
  </si>
  <si>
    <t>211,36</t>
  </si>
  <si>
    <t xml:space="preserve">
Сандімун  неорал (Циклоспорин )капсули м"які по  25мг (№ ТР-59 від 16.01.2023р.) </t>
  </si>
  <si>
    <t>246,93</t>
  </si>
  <si>
    <t xml:space="preserve">
Сандімун  неорал (Циклоспорин )капсули м"які по  50мг (№ ТР-101 від 23.01.2023р.) </t>
  </si>
  <si>
    <t>365,85</t>
  </si>
  <si>
    <t xml:space="preserve">
Сандімун  неорал (Циклоспорин )капсули м"які по  50мг (№ ТР-59 від 16.01.2023р.) </t>
  </si>
  <si>
    <t>427,42</t>
  </si>
  <si>
    <t xml:space="preserve">
Селлсепт капс.по 250 мг.(ТР-266 від 15.08.2022р.) </t>
  </si>
  <si>
    <t>16,31</t>
  </si>
  <si>
    <t xml:space="preserve">
Сибазон р-н д/ін.5мг/мл по 2мл №10 (№92 від 05.05.2023р) </t>
  </si>
  <si>
    <t xml:space="preserve">
Система для контролю рівня глюкози в крові  нак.№35245 від 09.08.22 </t>
  </si>
  <si>
    <t>2,01</t>
  </si>
  <si>
    <t xml:space="preserve">
Система для контролю рівня глюкози у крові  Акку-Чек   Нак.№К-35719 від 24.10.22 </t>
  </si>
  <si>
    <t xml:space="preserve">
Солу-Медрол по 1000 мг 1фл  (№ 17098 від 31.01.23р.) </t>
  </si>
  <si>
    <t>451,98</t>
  </si>
  <si>
    <t xml:space="preserve">
Спіраль для емболізації Аксіум (№610 від 03.08.2023р.) </t>
  </si>
  <si>
    <t>5057,98</t>
  </si>
  <si>
    <t xml:space="preserve">
Судинний протез IMPRA CARBOFLO (№610 від 03.08.23р.) </t>
  </si>
  <si>
    <t>18583,76</t>
  </si>
  <si>
    <t xml:space="preserve">
Тест для визначення поверхневого антигену гепатиту B(HBsAg), HBsAg-W23 (Тест-ситстема для виявлення гепатиту B(HBsAg)) </t>
  </si>
  <si>
    <t>15,95</t>
  </si>
  <si>
    <t xml:space="preserve">
Тест для виявлення гепатиту C(HCV),YCVW23 (Тест системи для виявлення гепатиту C(HCV) </t>
  </si>
  <si>
    <t xml:space="preserve">
Тест-смужки Акку -Чек  інстант 50 шт. кат.номер   нак. № К-36318 від 14.03.23 </t>
  </si>
  <si>
    <t xml:space="preserve">
Тест-смужки Акку -Чек  інстант 50 шт. кат.номер 07819382134  (нак.№ К-36404 від 10.04.23 ) </t>
  </si>
  <si>
    <t xml:space="preserve">
Тест-смужки Акку -Чек  інстант 50 шт. кат.номер 07819382134  (нак.№ К-36426 від 10.04.23 ) </t>
  </si>
  <si>
    <t xml:space="preserve">
Тест-смужки Акку -Чек  інстант 50 шт. кат.номер 07819382134  нак.№ К-36014 від 10.01.23 </t>
  </si>
  <si>
    <t xml:space="preserve">
Тест-смужки Акку -Чек  інстант 50 шт. кат.номер 07819382134  нак.№ К-36259 від 28.02.23 </t>
  </si>
  <si>
    <t xml:space="preserve">
Тест-смужки Акку -Чек  інстант 50 шт. нак.№ К-35224. </t>
  </si>
  <si>
    <t xml:space="preserve">
Тест-смужки для контролю рівня глюкози у крові  Акку-Чек Інстант нак.(К- 35305 від 13.09.22,К-35602 від 03.10.22р,К-35655 від 24.10.2022р.) </t>
  </si>
  <si>
    <t xml:space="preserve">
Фінголімод капсули 0,5 мг (нак.моз 19191 від 14.03.23) </t>
  </si>
  <si>
    <t>22,00</t>
  </si>
  <si>
    <t xml:space="preserve">
ФКУ Анамікс Інфант №6477 від 23.09.02021р. </t>
  </si>
  <si>
    <t>бан</t>
  </si>
  <si>
    <t>992,88</t>
  </si>
  <si>
    <t xml:space="preserve">
Хайрімоз 20 мг р-н для ін"єкцій, 20мг 0,4 мл розчину у попередньо заповненому шприці.№2   (нак.№23513 від 06.06.23р.) </t>
  </si>
  <si>
    <t xml:space="preserve">
Хайрімоз 20 мг р-н для ін"єкцій, 20мг 0,4 мл розчину у попередньо заповненому шприці.№2   нак.№14936 від 10.01.23 </t>
  </si>
  <si>
    <t xml:space="preserve">
Хайрімоз 20 мг р-н для ін"єкцій, 20мг 0,4 мл розчину у попередньо заповненому шприці.№2 (№16231 від 24 01.2023р.) </t>
  </si>
  <si>
    <t>1493,30</t>
  </si>
  <si>
    <t xml:space="preserve">
Хайрімоз 40 мг  р-н для ін"єкцій 40мг 0,8 мл розчину у попередньо заповненому шприці.№2 (№17405 від 14.02.2023р) </t>
  </si>
  <si>
    <t>1496,81</t>
  </si>
  <si>
    <t xml:space="preserve">
Хайрімоз 40 мг  р-н для ін"єкцій 40мг 0,8 мл розчину у попередньо заповненому шприці.№2 (№24673 від 04.07.2023р) </t>
  </si>
  <si>
    <t xml:space="preserve">
Халат ізоляційний медичний багаторазовий (№78 від 19.03.2021р) </t>
  </si>
  <si>
    <t>214,89</t>
  </si>
  <si>
    <t xml:space="preserve">
Халат ізоляційний медичний одноразовий (№78 від 19.03.2021р) </t>
  </si>
  <si>
    <t>56,98</t>
  </si>
  <si>
    <t xml:space="preserve">
Халат багаторазовий (№18 від 17.12.2020р) </t>
  </si>
  <si>
    <t xml:space="preserve">
Халат багаторазовий (№75 від 18.03.2021р) </t>
  </si>
  <si>
    <t xml:space="preserve">
Халат багаторазовий (№76 від 18.03.2021р) </t>
  </si>
  <si>
    <t xml:space="preserve">
Церезим 400 ОД (№1817 від 01.08.2023р) </t>
  </si>
  <si>
    <t>флак.</t>
  </si>
  <si>
    <t>64170,56</t>
  </si>
  <si>
    <t xml:space="preserve">
Церезим 400 од. по 400 од.по 1 фл. з порошком у картонній коробці № 25576 від 25.07.23 </t>
  </si>
  <si>
    <t>44195,44</t>
  </si>
  <si>
    <t xml:space="preserve">
Шприц 0,5мл BD Soloshot Mini 23G </t>
  </si>
  <si>
    <t>2,71</t>
  </si>
  <si>
    <t>ВСЬОГО за рахунком 202ЦДБСК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</si>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</sst>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9.5546875" customWidth="1"/>
    <col min="2" max="2" width="0.109375" customWidth="1"/>
    <col min="3" max="3" width="30.88671875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0" customFormat="1" ht="12.75" customHeight="1" x14ac:dyDescent="0.25"/>
    <row r="2" spans="1:17" s="17" customFormat="1" ht="15.6" x14ac:dyDescent="0.3">
      <c r="A2" s="15" t="s">
        <v>477</v>
      </c>
      <c r="B2" s="16"/>
      <c r="C2" s="16"/>
      <c r="D2" s="16"/>
      <c r="E2" s="16"/>
      <c r="F2" s="16"/>
      <c r="G2" s="16"/>
      <c r="H2" s="16"/>
    </row>
    <row r="3" spans="1:17" s="17" customFormat="1" ht="15.6" x14ac:dyDescent="0.3">
      <c r="A3" s="18" t="s">
        <v>476</v>
      </c>
      <c r="B3" s="18"/>
      <c r="C3" s="18"/>
      <c r="D3" s="18"/>
      <c r="E3" s="18"/>
      <c r="F3" s="18"/>
      <c r="G3" s="18"/>
      <c r="H3" s="18"/>
    </row>
    <row r="4" spans="1:17" s="17" customFormat="1" ht="16.5" customHeight="1" thickBot="1" x14ac:dyDescent="0.35">
      <c r="A4" s="18"/>
      <c r="B4" s="18"/>
      <c r="C4" s="18"/>
      <c r="D4" s="18"/>
      <c r="E4" s="18"/>
      <c r="F4" s="18"/>
      <c r="G4" s="18"/>
      <c r="H4" s="18"/>
    </row>
    <row r="5" spans="1:17" s="17" customFormat="1" ht="26.25" customHeight="1" x14ac:dyDescent="0.25">
      <c r="A5" s="94" t="s">
        <v>139</v>
      </c>
      <c r="B5" s="88" t="s">
        <v>140</v>
      </c>
      <c r="C5" s="88" t="s">
        <v>293</v>
      </c>
      <c r="D5" s="99" t="s">
        <v>141</v>
      </c>
      <c r="E5" s="88" t="s">
        <v>142</v>
      </c>
      <c r="F5" s="88" t="s">
        <v>294</v>
      </c>
      <c r="G5" s="88"/>
      <c r="H5" s="89" t="s">
        <v>146</v>
      </c>
    </row>
    <row r="6" spans="1:17" s="17" customFormat="1" ht="13.2" x14ac:dyDescent="0.25">
      <c r="A6" s="95"/>
      <c r="B6" s="97"/>
      <c r="C6" s="97"/>
      <c r="D6" s="100"/>
      <c r="E6" s="97"/>
      <c r="F6" s="92" t="s">
        <v>147</v>
      </c>
      <c r="G6" s="92" t="s">
        <v>148</v>
      </c>
      <c r="H6" s="90"/>
    </row>
    <row r="7" spans="1:17" s="17" customFormat="1" ht="13.8" thickBot="1" x14ac:dyDescent="0.3">
      <c r="A7" s="96"/>
      <c r="B7" s="98"/>
      <c r="C7" s="98"/>
      <c r="D7" s="101"/>
      <c r="E7" s="98"/>
      <c r="F7" s="93"/>
      <c r="G7" s="93"/>
      <c r="H7" s="91"/>
    </row>
    <row r="8" spans="1:17" s="24" customFormat="1" ht="15" customHeight="1" thickBot="1" x14ac:dyDescent="0.3">
      <c r="A8" s="85" t="s">
        <v>295</v>
      </c>
      <c r="B8" s="21"/>
      <c r="C8" s="21"/>
      <c r="D8" s="21"/>
      <c r="E8" s="21"/>
      <c r="F8" s="22"/>
      <c r="G8" s="21"/>
      <c r="H8" s="23"/>
    </row>
    <row r="9" spans="1:17" s="24" customFormat="1" ht="15" hidden="1" customHeight="1" thickBot="1" x14ac:dyDescent="0.3">
      <c r="A9" s="79"/>
      <c r="B9" s="80"/>
      <c r="C9" s="80"/>
      <c r="D9" s="80"/>
      <c r="E9" s="80"/>
      <c r="F9" s="81"/>
      <c r="G9" s="80"/>
      <c r="H9" s="82"/>
      <c r="Q9" s="24" t="s">
        <v>296</v>
      </c>
    </row>
    <row r="10" spans="1:17" s="26" customFormat="1" ht="52.8" x14ac:dyDescent="0.25">
      <c r="A10" s="70">
        <v>1</v>
      </c>
      <c r="B10" s="71"/>
      <c r="C10" s="72" t="s">
        <v>297</v>
      </c>
      <c r="D10" s="73" t="s">
        <v>298</v>
      </c>
      <c r="E10" s="74" t="s">
        <v>299</v>
      </c>
      <c r="F10" s="75">
        <v>1500</v>
      </c>
      <c r="G10" s="74">
        <v>20835</v>
      </c>
      <c r="H10" s="76"/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>
        <f t="shared" ref="O10:P15" si="0">F10</f>
        <v>1500</v>
      </c>
      <c r="P10" s="25">
        <f t="shared" si="0"/>
        <v>20835</v>
      </c>
    </row>
    <row r="11" spans="1:17" s="26" customFormat="1" ht="26.4" x14ac:dyDescent="0.25">
      <c r="A11" s="70">
        <v>2</v>
      </c>
      <c r="B11" s="71"/>
      <c r="C11" s="72" t="s">
        <v>300</v>
      </c>
      <c r="D11" s="73" t="s">
        <v>301</v>
      </c>
      <c r="E11" s="74" t="s">
        <v>302</v>
      </c>
      <c r="F11" s="75">
        <v>12</v>
      </c>
      <c r="G11" s="74">
        <v>5897.88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si="0"/>
        <v>12</v>
      </c>
      <c r="P11" s="25">
        <f t="shared" si="0"/>
        <v>5897.88</v>
      </c>
    </row>
    <row r="12" spans="1:17" s="26" customFormat="1" ht="52.8" x14ac:dyDescent="0.25">
      <c r="A12" s="70">
        <v>3</v>
      </c>
      <c r="B12" s="71"/>
      <c r="C12" s="72" t="s">
        <v>303</v>
      </c>
      <c r="D12" s="73" t="s">
        <v>304</v>
      </c>
      <c r="E12" s="74" t="s">
        <v>305</v>
      </c>
      <c r="F12" s="75">
        <v>4912</v>
      </c>
      <c r="G12" s="74">
        <v>254048.64000000001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4912</v>
      </c>
      <c r="P12" s="25">
        <f t="shared" si="0"/>
        <v>254048.64000000001</v>
      </c>
    </row>
    <row r="13" spans="1:17" s="26" customFormat="1" ht="52.8" x14ac:dyDescent="0.25">
      <c r="A13" s="70">
        <v>4</v>
      </c>
      <c r="B13" s="71"/>
      <c r="C13" s="72" t="s">
        <v>306</v>
      </c>
      <c r="D13" s="73" t="s">
        <v>304</v>
      </c>
      <c r="E13" s="74" t="s">
        <v>307</v>
      </c>
      <c r="F13" s="75">
        <v>338</v>
      </c>
      <c r="G13" s="74">
        <v>76317.02</v>
      </c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338</v>
      </c>
      <c r="P13" s="25">
        <f t="shared" si="0"/>
        <v>76317.02</v>
      </c>
    </row>
    <row r="14" spans="1:17" s="26" customFormat="1" ht="39.6" x14ac:dyDescent="0.25">
      <c r="A14" s="70">
        <v>5</v>
      </c>
      <c r="B14" s="71"/>
      <c r="C14" s="72" t="s">
        <v>308</v>
      </c>
      <c r="D14" s="73" t="s">
        <v>301</v>
      </c>
      <c r="E14" s="74" t="s">
        <v>309</v>
      </c>
      <c r="F14" s="75">
        <v>12</v>
      </c>
      <c r="G14" s="74">
        <v>90400.320000000007</v>
      </c>
      <c r="H14" s="76"/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 t="e">
        <f>#REF!</f>
        <v>#REF!</v>
      </c>
      <c r="O14" s="25">
        <f t="shared" si="0"/>
        <v>12</v>
      </c>
      <c r="P14" s="25">
        <f t="shared" si="0"/>
        <v>90400.320000000007</v>
      </c>
    </row>
    <row r="15" spans="1:17" s="26" customFormat="1" ht="52.8" x14ac:dyDescent="0.25">
      <c r="A15" s="70">
        <v>6</v>
      </c>
      <c r="B15" s="71"/>
      <c r="C15" s="72" t="s">
        <v>310</v>
      </c>
      <c r="D15" s="73" t="s">
        <v>311</v>
      </c>
      <c r="E15" s="74" t="s">
        <v>312</v>
      </c>
      <c r="F15" s="75">
        <v>10</v>
      </c>
      <c r="G15" s="74">
        <v>140148.6</v>
      </c>
      <c r="H15" s="76"/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>
        <f t="shared" si="0"/>
        <v>10</v>
      </c>
      <c r="P15" s="25">
        <f t="shared" si="0"/>
        <v>140148.6</v>
      </c>
    </row>
    <row r="16" spans="1:17" s="17" customFormat="1" ht="13.5" customHeight="1" thickBot="1" x14ac:dyDescent="0.3"/>
    <row r="17" spans="1:16" s="17" customFormat="1" ht="26.25" customHeight="1" x14ac:dyDescent="0.25">
      <c r="A17" s="94" t="s">
        <v>139</v>
      </c>
      <c r="B17" s="88" t="s">
        <v>140</v>
      </c>
      <c r="C17" s="88" t="s">
        <v>293</v>
      </c>
      <c r="D17" s="99" t="s">
        <v>141</v>
      </c>
      <c r="E17" s="88" t="s">
        <v>142</v>
      </c>
      <c r="F17" s="88" t="s">
        <v>294</v>
      </c>
      <c r="G17" s="88"/>
      <c r="H17" s="89" t="s">
        <v>146</v>
      </c>
    </row>
    <row r="18" spans="1:16" s="17" customFormat="1" ht="12.75" customHeight="1" x14ac:dyDescent="0.25">
      <c r="A18" s="95"/>
      <c r="B18" s="97"/>
      <c r="C18" s="97"/>
      <c r="D18" s="100"/>
      <c r="E18" s="97"/>
      <c r="F18" s="92" t="s">
        <v>147</v>
      </c>
      <c r="G18" s="92" t="s">
        <v>148</v>
      </c>
      <c r="H18" s="90"/>
    </row>
    <row r="19" spans="1:16" s="17" customFormat="1" ht="13.5" customHeight="1" thickBot="1" x14ac:dyDescent="0.3">
      <c r="A19" s="96"/>
      <c r="B19" s="98"/>
      <c r="C19" s="98"/>
      <c r="D19" s="101"/>
      <c r="E19" s="98"/>
      <c r="F19" s="93"/>
      <c r="G19" s="93"/>
      <c r="H19" s="91"/>
    </row>
    <row r="20" spans="1:16" s="26" customFormat="1" ht="39.6" x14ac:dyDescent="0.25">
      <c r="A20" s="70">
        <v>7</v>
      </c>
      <c r="B20" s="71"/>
      <c r="C20" s="72" t="s">
        <v>313</v>
      </c>
      <c r="D20" s="73" t="s">
        <v>314</v>
      </c>
      <c r="E20" s="74" t="s">
        <v>315</v>
      </c>
      <c r="F20" s="75">
        <v>3</v>
      </c>
      <c r="G20" s="74">
        <v>11969.1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 t="shared" ref="O20:P25" si="1">F20</f>
        <v>3</v>
      </c>
      <c r="P20" s="25">
        <f t="shared" si="1"/>
        <v>11969.1</v>
      </c>
    </row>
    <row r="21" spans="1:16" s="26" customFormat="1" ht="52.8" x14ac:dyDescent="0.25">
      <c r="A21" s="70">
        <v>8</v>
      </c>
      <c r="B21" s="71"/>
      <c r="C21" s="72" t="s">
        <v>316</v>
      </c>
      <c r="D21" s="73" t="s">
        <v>317</v>
      </c>
      <c r="E21" s="74">
        <v>48</v>
      </c>
      <c r="F21" s="75"/>
      <c r="G21" s="74"/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si="1"/>
        <v>0</v>
      </c>
      <c r="P21" s="25">
        <f t="shared" si="1"/>
        <v>0</v>
      </c>
    </row>
    <row r="22" spans="1:16" s="26" customFormat="1" ht="52.8" x14ac:dyDescent="0.25">
      <c r="A22" s="70">
        <v>9</v>
      </c>
      <c r="B22" s="71"/>
      <c r="C22" s="72" t="s">
        <v>318</v>
      </c>
      <c r="D22" s="73" t="s">
        <v>311</v>
      </c>
      <c r="E22" s="74" t="s">
        <v>319</v>
      </c>
      <c r="F22" s="75">
        <v>31</v>
      </c>
      <c r="G22" s="74">
        <v>399508.16000000003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1"/>
        <v>31</v>
      </c>
      <c r="P22" s="25">
        <f t="shared" si="1"/>
        <v>399508.16000000003</v>
      </c>
    </row>
    <row r="23" spans="1:16" s="26" customFormat="1" ht="52.8" x14ac:dyDescent="0.25">
      <c r="A23" s="70">
        <v>10</v>
      </c>
      <c r="B23" s="71"/>
      <c r="C23" s="72" t="s">
        <v>320</v>
      </c>
      <c r="D23" s="73" t="s">
        <v>321</v>
      </c>
      <c r="E23" s="74">
        <v>501</v>
      </c>
      <c r="F23" s="75">
        <v>3035</v>
      </c>
      <c r="G23" s="74">
        <v>1520535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1"/>
        <v>3035</v>
      </c>
      <c r="P23" s="25">
        <f t="shared" si="1"/>
        <v>1520535</v>
      </c>
    </row>
    <row r="24" spans="1:16" s="26" customFormat="1" ht="39.6" x14ac:dyDescent="0.25">
      <c r="A24" s="70">
        <v>11</v>
      </c>
      <c r="B24" s="71"/>
      <c r="C24" s="72" t="s">
        <v>322</v>
      </c>
      <c r="D24" s="73" t="s">
        <v>321</v>
      </c>
      <c r="E24" s="74">
        <v>1040</v>
      </c>
      <c r="F24" s="75">
        <v>90</v>
      </c>
      <c r="G24" s="74">
        <v>93600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 t="shared" si="1"/>
        <v>90</v>
      </c>
      <c r="P24" s="25">
        <f t="shared" si="1"/>
        <v>93600</v>
      </c>
    </row>
    <row r="25" spans="1:16" s="26" customFormat="1" ht="66" x14ac:dyDescent="0.25">
      <c r="A25" s="70">
        <v>12</v>
      </c>
      <c r="B25" s="71"/>
      <c r="C25" s="72" t="s">
        <v>323</v>
      </c>
      <c r="D25" s="73" t="s">
        <v>314</v>
      </c>
      <c r="E25" s="74" t="s">
        <v>324</v>
      </c>
      <c r="F25" s="75">
        <v>235</v>
      </c>
      <c r="G25" s="74">
        <v>4974.95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 t="shared" si="1"/>
        <v>235</v>
      </c>
      <c r="P25" s="25">
        <f t="shared" si="1"/>
        <v>4974.95</v>
      </c>
    </row>
    <row r="26" spans="1:16" s="17" customFormat="1" ht="13.5" customHeight="1" thickBot="1" x14ac:dyDescent="0.3"/>
    <row r="27" spans="1:16" s="17" customFormat="1" ht="26.25" customHeight="1" x14ac:dyDescent="0.25">
      <c r="A27" s="94" t="s">
        <v>139</v>
      </c>
      <c r="B27" s="88" t="s">
        <v>140</v>
      </c>
      <c r="C27" s="88" t="s">
        <v>293</v>
      </c>
      <c r="D27" s="99" t="s">
        <v>141</v>
      </c>
      <c r="E27" s="88" t="s">
        <v>142</v>
      </c>
      <c r="F27" s="88" t="s">
        <v>294</v>
      </c>
      <c r="G27" s="88"/>
      <c r="H27" s="89" t="s">
        <v>146</v>
      </c>
    </row>
    <row r="28" spans="1:16" s="17" customFormat="1" ht="12.75" customHeight="1" x14ac:dyDescent="0.25">
      <c r="A28" s="95"/>
      <c r="B28" s="97"/>
      <c r="C28" s="97"/>
      <c r="D28" s="100"/>
      <c r="E28" s="97"/>
      <c r="F28" s="92" t="s">
        <v>147</v>
      </c>
      <c r="G28" s="92" t="s">
        <v>148</v>
      </c>
      <c r="H28" s="90"/>
    </row>
    <row r="29" spans="1:16" s="17" customFormat="1" ht="13.5" customHeight="1" thickBot="1" x14ac:dyDescent="0.3">
      <c r="A29" s="96"/>
      <c r="B29" s="98"/>
      <c r="C29" s="98"/>
      <c r="D29" s="101"/>
      <c r="E29" s="98"/>
      <c r="F29" s="93"/>
      <c r="G29" s="93"/>
      <c r="H29" s="91"/>
    </row>
    <row r="30" spans="1:16" s="26" customFormat="1" ht="66" x14ac:dyDescent="0.25">
      <c r="A30" s="70">
        <v>13</v>
      </c>
      <c r="B30" s="71"/>
      <c r="C30" s="72" t="s">
        <v>325</v>
      </c>
      <c r="D30" s="73" t="s">
        <v>314</v>
      </c>
      <c r="E30" s="74" t="s">
        <v>326</v>
      </c>
      <c r="F30" s="75">
        <v>180</v>
      </c>
      <c r="G30" s="74">
        <v>8760.6</v>
      </c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 t="shared" ref="O30:P35" si="2">F30</f>
        <v>180</v>
      </c>
      <c r="P30" s="25">
        <f t="shared" si="2"/>
        <v>8760.6</v>
      </c>
    </row>
    <row r="31" spans="1:16" s="26" customFormat="1" ht="66" x14ac:dyDescent="0.25">
      <c r="A31" s="70">
        <v>14</v>
      </c>
      <c r="B31" s="71"/>
      <c r="C31" s="72" t="s">
        <v>327</v>
      </c>
      <c r="D31" s="73" t="s">
        <v>301</v>
      </c>
      <c r="E31" s="74" t="s">
        <v>328</v>
      </c>
      <c r="F31" s="75">
        <v>5</v>
      </c>
      <c r="G31" s="74">
        <v>9734.0500000000011</v>
      </c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 t="shared" si="2"/>
        <v>5</v>
      </c>
      <c r="P31" s="25">
        <f t="shared" si="2"/>
        <v>9734.0500000000011</v>
      </c>
    </row>
    <row r="32" spans="1:16" s="26" customFormat="1" ht="52.8" x14ac:dyDescent="0.25">
      <c r="A32" s="70">
        <v>15</v>
      </c>
      <c r="B32" s="71"/>
      <c r="C32" s="72" t="s">
        <v>329</v>
      </c>
      <c r="D32" s="73" t="s">
        <v>301</v>
      </c>
      <c r="E32" s="74" t="s">
        <v>330</v>
      </c>
      <c r="F32" s="75">
        <v>5</v>
      </c>
      <c r="G32" s="74">
        <v>8709.65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si="2"/>
        <v>5</v>
      </c>
      <c r="P32" s="25">
        <f t="shared" si="2"/>
        <v>8709.65</v>
      </c>
    </row>
    <row r="33" spans="1:16" s="26" customFormat="1" ht="52.8" x14ac:dyDescent="0.25">
      <c r="A33" s="70">
        <v>16</v>
      </c>
      <c r="B33" s="71"/>
      <c r="C33" s="72" t="s">
        <v>331</v>
      </c>
      <c r="D33" s="73" t="s">
        <v>301</v>
      </c>
      <c r="E33" s="74" t="s">
        <v>332</v>
      </c>
      <c r="F33" s="75">
        <v>5</v>
      </c>
      <c r="G33" s="74">
        <v>3151.2000000000003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2"/>
        <v>5</v>
      </c>
      <c r="P33" s="25">
        <f t="shared" si="2"/>
        <v>3151.2000000000003</v>
      </c>
    </row>
    <row r="34" spans="1:16" s="26" customFormat="1" ht="66" x14ac:dyDescent="0.25">
      <c r="A34" s="70">
        <v>17</v>
      </c>
      <c r="B34" s="71"/>
      <c r="C34" s="72" t="s">
        <v>333</v>
      </c>
      <c r="D34" s="73" t="s">
        <v>301</v>
      </c>
      <c r="E34" s="74" t="s">
        <v>334</v>
      </c>
      <c r="F34" s="75">
        <v>2</v>
      </c>
      <c r="G34" s="74">
        <v>1201.98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2"/>
        <v>2</v>
      </c>
      <c r="P34" s="25">
        <f t="shared" si="2"/>
        <v>1201.98</v>
      </c>
    </row>
    <row r="35" spans="1:16" s="26" customFormat="1" ht="66" x14ac:dyDescent="0.25">
      <c r="A35" s="70">
        <v>18</v>
      </c>
      <c r="B35" s="71"/>
      <c r="C35" s="72" t="s">
        <v>335</v>
      </c>
      <c r="D35" s="73" t="s">
        <v>301</v>
      </c>
      <c r="E35" s="74" t="s">
        <v>336</v>
      </c>
      <c r="F35" s="75">
        <v>20</v>
      </c>
      <c r="G35" s="74">
        <v>9094.2000000000007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2"/>
        <v>20</v>
      </c>
      <c r="P35" s="25">
        <f t="shared" si="2"/>
        <v>9094.2000000000007</v>
      </c>
    </row>
    <row r="36" spans="1:16" s="17" customFormat="1" ht="13.5" customHeight="1" thickBot="1" x14ac:dyDescent="0.3"/>
    <row r="37" spans="1:16" s="17" customFormat="1" ht="26.25" customHeight="1" x14ac:dyDescent="0.25">
      <c r="A37" s="94" t="s">
        <v>139</v>
      </c>
      <c r="B37" s="88" t="s">
        <v>140</v>
      </c>
      <c r="C37" s="88" t="s">
        <v>293</v>
      </c>
      <c r="D37" s="99" t="s">
        <v>141</v>
      </c>
      <c r="E37" s="88" t="s">
        <v>142</v>
      </c>
      <c r="F37" s="88" t="s">
        <v>294</v>
      </c>
      <c r="G37" s="88"/>
      <c r="H37" s="89" t="s">
        <v>146</v>
      </c>
    </row>
    <row r="38" spans="1:16" s="17" customFormat="1" ht="12.75" customHeight="1" x14ac:dyDescent="0.25">
      <c r="A38" s="95"/>
      <c r="B38" s="97"/>
      <c r="C38" s="97"/>
      <c r="D38" s="100"/>
      <c r="E38" s="97"/>
      <c r="F38" s="92" t="s">
        <v>147</v>
      </c>
      <c r="G38" s="92" t="s">
        <v>148</v>
      </c>
      <c r="H38" s="90"/>
    </row>
    <row r="39" spans="1:16" s="17" customFormat="1" ht="13.5" customHeight="1" thickBot="1" x14ac:dyDescent="0.3">
      <c r="A39" s="96"/>
      <c r="B39" s="98"/>
      <c r="C39" s="98"/>
      <c r="D39" s="101"/>
      <c r="E39" s="98"/>
      <c r="F39" s="93"/>
      <c r="G39" s="93"/>
      <c r="H39" s="91"/>
    </row>
    <row r="40" spans="1:16" s="26" customFormat="1" ht="66" x14ac:dyDescent="0.25">
      <c r="A40" s="70">
        <v>19</v>
      </c>
      <c r="B40" s="71"/>
      <c r="C40" s="72" t="s">
        <v>337</v>
      </c>
      <c r="D40" s="73" t="s">
        <v>301</v>
      </c>
      <c r="E40" s="74" t="s">
        <v>338</v>
      </c>
      <c r="F40" s="75">
        <v>5</v>
      </c>
      <c r="G40" s="74">
        <v>5784.1500000000005</v>
      </c>
      <c r="H40" s="76"/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>
        <f t="shared" ref="O40:P43" si="3">F40</f>
        <v>5</v>
      </c>
      <c r="P40" s="25">
        <f t="shared" si="3"/>
        <v>5784.1500000000005</v>
      </c>
    </row>
    <row r="41" spans="1:16" s="26" customFormat="1" ht="79.2" x14ac:dyDescent="0.25">
      <c r="A41" s="70">
        <v>20</v>
      </c>
      <c r="B41" s="71"/>
      <c r="C41" s="72" t="s">
        <v>339</v>
      </c>
      <c r="D41" s="73" t="s">
        <v>301</v>
      </c>
      <c r="E41" s="74" t="s">
        <v>340</v>
      </c>
      <c r="F41" s="75">
        <v>20</v>
      </c>
      <c r="G41" s="74">
        <v>10264.4</v>
      </c>
      <c r="H41" s="76"/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>
        <f t="shared" si="3"/>
        <v>20</v>
      </c>
      <c r="P41" s="25">
        <f t="shared" si="3"/>
        <v>10264.4</v>
      </c>
    </row>
    <row r="42" spans="1:16" s="26" customFormat="1" ht="79.2" x14ac:dyDescent="0.25">
      <c r="A42" s="70">
        <v>21</v>
      </c>
      <c r="B42" s="71"/>
      <c r="C42" s="72" t="s">
        <v>341</v>
      </c>
      <c r="D42" s="73" t="s">
        <v>314</v>
      </c>
      <c r="E42" s="74" t="s">
        <v>342</v>
      </c>
      <c r="F42" s="75">
        <v>16980</v>
      </c>
      <c r="G42" s="74">
        <v>285773.40000000002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 t="shared" si="3"/>
        <v>16980</v>
      </c>
      <c r="P42" s="25">
        <f t="shared" si="3"/>
        <v>285773.40000000002</v>
      </c>
    </row>
    <row r="43" spans="1:16" s="26" customFormat="1" ht="79.2" x14ac:dyDescent="0.25">
      <c r="A43" s="70">
        <v>22</v>
      </c>
      <c r="B43" s="71"/>
      <c r="C43" s="72" t="s">
        <v>343</v>
      </c>
      <c r="D43" s="73" t="s">
        <v>314</v>
      </c>
      <c r="E43" s="74" t="s">
        <v>344</v>
      </c>
      <c r="F43" s="75">
        <v>15725</v>
      </c>
      <c r="G43" s="74">
        <v>138222.75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 t="shared" si="3"/>
        <v>15725</v>
      </c>
      <c r="P43" s="25">
        <f t="shared" si="3"/>
        <v>138222.75</v>
      </c>
    </row>
    <row r="44" spans="1:16" s="17" customFormat="1" ht="13.5" customHeight="1" thickBot="1" x14ac:dyDescent="0.3"/>
    <row r="45" spans="1:16" s="17" customFormat="1" ht="26.25" customHeight="1" x14ac:dyDescent="0.25">
      <c r="A45" s="94" t="s">
        <v>139</v>
      </c>
      <c r="B45" s="88" t="s">
        <v>140</v>
      </c>
      <c r="C45" s="88" t="s">
        <v>293</v>
      </c>
      <c r="D45" s="99" t="s">
        <v>141</v>
      </c>
      <c r="E45" s="88" t="s">
        <v>142</v>
      </c>
      <c r="F45" s="88" t="s">
        <v>294</v>
      </c>
      <c r="G45" s="88"/>
      <c r="H45" s="89" t="s">
        <v>146</v>
      </c>
    </row>
    <row r="46" spans="1:16" s="17" customFormat="1" ht="12.75" customHeight="1" x14ac:dyDescent="0.25">
      <c r="A46" s="95"/>
      <c r="B46" s="97"/>
      <c r="C46" s="97"/>
      <c r="D46" s="100"/>
      <c r="E46" s="97"/>
      <c r="F46" s="92" t="s">
        <v>147</v>
      </c>
      <c r="G46" s="92" t="s">
        <v>148</v>
      </c>
      <c r="H46" s="90"/>
    </row>
    <row r="47" spans="1:16" s="17" customFormat="1" ht="13.5" customHeight="1" thickBot="1" x14ac:dyDescent="0.3">
      <c r="A47" s="96"/>
      <c r="B47" s="98"/>
      <c r="C47" s="98"/>
      <c r="D47" s="101"/>
      <c r="E47" s="98"/>
      <c r="F47" s="93"/>
      <c r="G47" s="93"/>
      <c r="H47" s="91"/>
    </row>
    <row r="48" spans="1:16" s="26" customFormat="1" ht="52.8" x14ac:dyDescent="0.25">
      <c r="A48" s="70">
        <v>23</v>
      </c>
      <c r="B48" s="71"/>
      <c r="C48" s="72" t="s">
        <v>345</v>
      </c>
      <c r="D48" s="73" t="s">
        <v>346</v>
      </c>
      <c r="E48" s="74" t="s">
        <v>347</v>
      </c>
      <c r="F48" s="75">
        <v>17</v>
      </c>
      <c r="G48" s="74">
        <v>4699.3100000000004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ref="O48:P53" si="4">F48</f>
        <v>17</v>
      </c>
      <c r="P48" s="25">
        <f t="shared" si="4"/>
        <v>4699.3100000000004</v>
      </c>
    </row>
    <row r="49" spans="1:16" s="26" customFormat="1" ht="52.8" x14ac:dyDescent="0.25">
      <c r="A49" s="70">
        <v>24</v>
      </c>
      <c r="B49" s="71"/>
      <c r="C49" s="72" t="s">
        <v>348</v>
      </c>
      <c r="D49" s="73" t="s">
        <v>346</v>
      </c>
      <c r="E49" s="74" t="s">
        <v>349</v>
      </c>
      <c r="F49" s="75">
        <v>112</v>
      </c>
      <c r="G49" s="74">
        <v>36582.560000000005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4"/>
        <v>112</v>
      </c>
      <c r="P49" s="25">
        <f t="shared" si="4"/>
        <v>36582.560000000005</v>
      </c>
    </row>
    <row r="50" spans="1:16" s="26" customFormat="1" ht="52.8" x14ac:dyDescent="0.25">
      <c r="A50" s="70">
        <v>25</v>
      </c>
      <c r="B50" s="71"/>
      <c r="C50" s="72" t="s">
        <v>350</v>
      </c>
      <c r="D50" s="73" t="s">
        <v>346</v>
      </c>
      <c r="E50" s="74" t="s">
        <v>351</v>
      </c>
      <c r="F50" s="75">
        <v>4375</v>
      </c>
      <c r="G50" s="74">
        <v>1228806.25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4"/>
        <v>4375</v>
      </c>
      <c r="P50" s="25">
        <f t="shared" si="4"/>
        <v>1228806.25</v>
      </c>
    </row>
    <row r="51" spans="1:16" s="26" customFormat="1" ht="52.8" x14ac:dyDescent="0.25">
      <c r="A51" s="70">
        <v>26</v>
      </c>
      <c r="B51" s="71"/>
      <c r="C51" s="72" t="s">
        <v>352</v>
      </c>
      <c r="D51" s="73" t="s">
        <v>346</v>
      </c>
      <c r="E51" s="74" t="s">
        <v>353</v>
      </c>
      <c r="F51" s="75">
        <v>1620</v>
      </c>
      <c r="G51" s="74">
        <v>585030.6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 t="shared" si="4"/>
        <v>1620</v>
      </c>
      <c r="P51" s="25">
        <f t="shared" si="4"/>
        <v>585030.6</v>
      </c>
    </row>
    <row r="52" spans="1:16" s="26" customFormat="1" ht="52.8" x14ac:dyDescent="0.25">
      <c r="A52" s="70">
        <v>27</v>
      </c>
      <c r="B52" s="71"/>
      <c r="C52" s="72" t="s">
        <v>354</v>
      </c>
      <c r="D52" s="73" t="s">
        <v>355</v>
      </c>
      <c r="E52" s="74" t="s">
        <v>356</v>
      </c>
      <c r="F52" s="75">
        <v>23</v>
      </c>
      <c r="G52" s="74">
        <v>65754.240000000005</v>
      </c>
      <c r="H52" s="76"/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>
        <f t="shared" si="4"/>
        <v>23</v>
      </c>
      <c r="P52" s="25">
        <f t="shared" si="4"/>
        <v>65754.240000000005</v>
      </c>
    </row>
    <row r="53" spans="1:16" s="26" customFormat="1" ht="66" x14ac:dyDescent="0.25">
      <c r="A53" s="70">
        <v>28</v>
      </c>
      <c r="B53" s="71"/>
      <c r="C53" s="72" t="s">
        <v>357</v>
      </c>
      <c r="D53" s="73" t="s">
        <v>317</v>
      </c>
      <c r="E53" s="74" t="s">
        <v>358</v>
      </c>
      <c r="F53" s="75">
        <v>9</v>
      </c>
      <c r="G53" s="74">
        <v>9058.23</v>
      </c>
      <c r="H53" s="76"/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>
        <f t="shared" si="4"/>
        <v>9</v>
      </c>
      <c r="P53" s="25">
        <f t="shared" si="4"/>
        <v>9058.23</v>
      </c>
    </row>
    <row r="54" spans="1:16" s="17" customFormat="1" ht="13.5" customHeight="1" thickBot="1" x14ac:dyDescent="0.3"/>
    <row r="55" spans="1:16" s="17" customFormat="1" ht="26.25" customHeight="1" x14ac:dyDescent="0.25">
      <c r="A55" s="94" t="s">
        <v>139</v>
      </c>
      <c r="B55" s="88" t="s">
        <v>140</v>
      </c>
      <c r="C55" s="88" t="s">
        <v>293</v>
      </c>
      <c r="D55" s="99" t="s">
        <v>141</v>
      </c>
      <c r="E55" s="88" t="s">
        <v>142</v>
      </c>
      <c r="F55" s="88" t="s">
        <v>294</v>
      </c>
      <c r="G55" s="88"/>
      <c r="H55" s="89" t="s">
        <v>146</v>
      </c>
    </row>
    <row r="56" spans="1:16" s="17" customFormat="1" ht="12.75" customHeight="1" x14ac:dyDescent="0.25">
      <c r="A56" s="95"/>
      <c r="B56" s="97"/>
      <c r="C56" s="97"/>
      <c r="D56" s="100"/>
      <c r="E56" s="97"/>
      <c r="F56" s="92" t="s">
        <v>147</v>
      </c>
      <c r="G56" s="92" t="s">
        <v>148</v>
      </c>
      <c r="H56" s="90"/>
    </row>
    <row r="57" spans="1:16" s="17" customFormat="1" ht="13.5" customHeight="1" thickBot="1" x14ac:dyDescent="0.3">
      <c r="A57" s="96"/>
      <c r="B57" s="98"/>
      <c r="C57" s="98"/>
      <c r="D57" s="101"/>
      <c r="E57" s="98"/>
      <c r="F57" s="93"/>
      <c r="G57" s="93"/>
      <c r="H57" s="91"/>
    </row>
    <row r="58" spans="1:16" s="26" customFormat="1" ht="66" x14ac:dyDescent="0.25">
      <c r="A58" s="70">
        <v>29</v>
      </c>
      <c r="B58" s="71"/>
      <c r="C58" s="72" t="s">
        <v>359</v>
      </c>
      <c r="D58" s="73" t="s">
        <v>317</v>
      </c>
      <c r="E58" s="74" t="s">
        <v>360</v>
      </c>
      <c r="F58" s="75">
        <v>3</v>
      </c>
      <c r="G58" s="74">
        <v>3527.52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ref="O58:P63" si="5">F58</f>
        <v>3</v>
      </c>
      <c r="P58" s="25">
        <f t="shared" si="5"/>
        <v>3527.52</v>
      </c>
    </row>
    <row r="59" spans="1:16" s="26" customFormat="1" ht="66" x14ac:dyDescent="0.25">
      <c r="A59" s="70">
        <v>30</v>
      </c>
      <c r="B59" s="71"/>
      <c r="C59" s="72" t="s">
        <v>361</v>
      </c>
      <c r="D59" s="73" t="s">
        <v>317</v>
      </c>
      <c r="E59" s="74" t="s">
        <v>362</v>
      </c>
      <c r="F59" s="75">
        <v>6</v>
      </c>
      <c r="G59" s="74">
        <v>1811.64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5"/>
        <v>6</v>
      </c>
      <c r="P59" s="25">
        <f t="shared" si="5"/>
        <v>1811.64</v>
      </c>
    </row>
    <row r="60" spans="1:16" s="26" customFormat="1" ht="66" x14ac:dyDescent="0.25">
      <c r="A60" s="70">
        <v>31</v>
      </c>
      <c r="B60" s="71"/>
      <c r="C60" s="72" t="s">
        <v>363</v>
      </c>
      <c r="D60" s="73" t="s">
        <v>317</v>
      </c>
      <c r="E60" s="74" t="s">
        <v>364</v>
      </c>
      <c r="F60" s="75">
        <v>10</v>
      </c>
      <c r="G60" s="74">
        <v>5032.4000000000005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5"/>
        <v>10</v>
      </c>
      <c r="P60" s="25">
        <f t="shared" si="5"/>
        <v>5032.4000000000005</v>
      </c>
    </row>
    <row r="61" spans="1:16" s="26" customFormat="1" ht="66" x14ac:dyDescent="0.25">
      <c r="A61" s="70">
        <v>32</v>
      </c>
      <c r="B61" s="71"/>
      <c r="C61" s="72" t="s">
        <v>365</v>
      </c>
      <c r="D61" s="73" t="s">
        <v>317</v>
      </c>
      <c r="E61" s="74" t="s">
        <v>366</v>
      </c>
      <c r="F61" s="75">
        <v>3</v>
      </c>
      <c r="G61" s="74">
        <v>1763.76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5"/>
        <v>3</v>
      </c>
      <c r="P61" s="25">
        <f t="shared" si="5"/>
        <v>1763.76</v>
      </c>
    </row>
    <row r="62" spans="1:16" s="26" customFormat="1" ht="66" x14ac:dyDescent="0.25">
      <c r="A62" s="70">
        <v>33</v>
      </c>
      <c r="B62" s="71"/>
      <c r="C62" s="72" t="s">
        <v>367</v>
      </c>
      <c r="D62" s="73" t="s">
        <v>311</v>
      </c>
      <c r="E62" s="74">
        <v>71956</v>
      </c>
      <c r="F62" s="75">
        <v>125</v>
      </c>
      <c r="G62" s="74">
        <v>8994500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si="5"/>
        <v>125</v>
      </c>
      <c r="P62" s="25">
        <f t="shared" si="5"/>
        <v>8994500</v>
      </c>
    </row>
    <row r="63" spans="1:16" s="26" customFormat="1" ht="26.4" x14ac:dyDescent="0.25">
      <c r="A63" s="70">
        <v>34</v>
      </c>
      <c r="B63" s="71"/>
      <c r="C63" s="72" t="s">
        <v>368</v>
      </c>
      <c r="D63" s="73" t="s">
        <v>314</v>
      </c>
      <c r="E63" s="74" t="s">
        <v>369</v>
      </c>
      <c r="F63" s="75">
        <v>18</v>
      </c>
      <c r="G63" s="74">
        <v>165171.06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5"/>
        <v>18</v>
      </c>
      <c r="P63" s="25">
        <f t="shared" si="5"/>
        <v>165171.06</v>
      </c>
    </row>
    <row r="64" spans="1:16" s="17" customFormat="1" ht="13.5" customHeight="1" thickBot="1" x14ac:dyDescent="0.3"/>
    <row r="65" spans="1:16" s="17" customFormat="1" ht="26.25" customHeight="1" x14ac:dyDescent="0.25">
      <c r="A65" s="94" t="s">
        <v>139</v>
      </c>
      <c r="B65" s="88" t="s">
        <v>140</v>
      </c>
      <c r="C65" s="88" t="s">
        <v>293</v>
      </c>
      <c r="D65" s="99" t="s">
        <v>141</v>
      </c>
      <c r="E65" s="88" t="s">
        <v>142</v>
      </c>
      <c r="F65" s="88" t="s">
        <v>294</v>
      </c>
      <c r="G65" s="88"/>
      <c r="H65" s="89" t="s">
        <v>146</v>
      </c>
    </row>
    <row r="66" spans="1:16" s="17" customFormat="1" ht="12.75" customHeight="1" x14ac:dyDescent="0.25">
      <c r="A66" s="95"/>
      <c r="B66" s="97"/>
      <c r="C66" s="97"/>
      <c r="D66" s="100"/>
      <c r="E66" s="97"/>
      <c r="F66" s="92" t="s">
        <v>147</v>
      </c>
      <c r="G66" s="92" t="s">
        <v>148</v>
      </c>
      <c r="H66" s="90"/>
    </row>
    <row r="67" spans="1:16" s="17" customFormat="1" ht="13.5" customHeight="1" thickBot="1" x14ac:dyDescent="0.3">
      <c r="A67" s="96"/>
      <c r="B67" s="98"/>
      <c r="C67" s="98"/>
      <c r="D67" s="101"/>
      <c r="E67" s="98"/>
      <c r="F67" s="93"/>
      <c r="G67" s="93"/>
      <c r="H67" s="91"/>
    </row>
    <row r="68" spans="1:16" s="26" customFormat="1" ht="39.6" x14ac:dyDescent="0.25">
      <c r="A68" s="70">
        <v>35</v>
      </c>
      <c r="B68" s="71"/>
      <c r="C68" s="72" t="s">
        <v>370</v>
      </c>
      <c r="D68" s="73" t="s">
        <v>314</v>
      </c>
      <c r="E68" s="74" t="s">
        <v>371</v>
      </c>
      <c r="F68" s="75">
        <v>63</v>
      </c>
      <c r="G68" s="74">
        <v>1036619.01</v>
      </c>
      <c r="H68" s="76"/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>
        <f t="shared" ref="O68:P73" si="6">F68</f>
        <v>63</v>
      </c>
      <c r="P68" s="25">
        <f t="shared" si="6"/>
        <v>1036619.01</v>
      </c>
    </row>
    <row r="69" spans="1:16" s="26" customFormat="1" ht="52.8" x14ac:dyDescent="0.25">
      <c r="A69" s="70">
        <v>36</v>
      </c>
      <c r="B69" s="71"/>
      <c r="C69" s="72" t="s">
        <v>372</v>
      </c>
      <c r="D69" s="73" t="s">
        <v>311</v>
      </c>
      <c r="E69" s="74" t="s">
        <v>373</v>
      </c>
      <c r="F69" s="75">
        <v>10</v>
      </c>
      <c r="G69" s="74">
        <v>1145</v>
      </c>
      <c r="H69" s="76"/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>
        <f t="shared" si="6"/>
        <v>10</v>
      </c>
      <c r="P69" s="25">
        <f t="shared" si="6"/>
        <v>1145</v>
      </c>
    </row>
    <row r="70" spans="1:16" s="26" customFormat="1" ht="52.8" x14ac:dyDescent="0.25">
      <c r="A70" s="70">
        <v>37</v>
      </c>
      <c r="B70" s="71"/>
      <c r="C70" s="72" t="s">
        <v>374</v>
      </c>
      <c r="D70" s="73" t="s">
        <v>375</v>
      </c>
      <c r="E70" s="74">
        <v>2234</v>
      </c>
      <c r="F70" s="75">
        <v>8</v>
      </c>
      <c r="G70" s="74">
        <v>17872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 t="shared" si="6"/>
        <v>8</v>
      </c>
      <c r="P70" s="25">
        <f t="shared" si="6"/>
        <v>17872</v>
      </c>
    </row>
    <row r="71" spans="1:16" s="26" customFormat="1" ht="52.8" x14ac:dyDescent="0.25">
      <c r="A71" s="70">
        <v>38</v>
      </c>
      <c r="B71" s="71"/>
      <c r="C71" s="72" t="s">
        <v>376</v>
      </c>
      <c r="D71" s="73" t="s">
        <v>314</v>
      </c>
      <c r="E71" s="74">
        <v>1045</v>
      </c>
      <c r="F71" s="75">
        <v>23</v>
      </c>
      <c r="G71" s="74">
        <v>24035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 t="shared" si="6"/>
        <v>23</v>
      </c>
      <c r="P71" s="25">
        <f t="shared" si="6"/>
        <v>24035</v>
      </c>
    </row>
    <row r="72" spans="1:16" s="26" customFormat="1" ht="52.8" x14ac:dyDescent="0.25">
      <c r="A72" s="70">
        <v>39</v>
      </c>
      <c r="B72" s="71"/>
      <c r="C72" s="72" t="s">
        <v>377</v>
      </c>
      <c r="D72" s="73" t="s">
        <v>314</v>
      </c>
      <c r="E72" s="74" t="s">
        <v>378</v>
      </c>
      <c r="F72" s="75">
        <v>1</v>
      </c>
      <c r="G72" s="74">
        <v>772.67000000000007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 t="shared" si="6"/>
        <v>1</v>
      </c>
      <c r="P72" s="25">
        <f t="shared" si="6"/>
        <v>772.67000000000007</v>
      </c>
    </row>
    <row r="73" spans="1:16" s="26" customFormat="1" ht="52.8" x14ac:dyDescent="0.25">
      <c r="A73" s="70">
        <v>40</v>
      </c>
      <c r="B73" s="71"/>
      <c r="C73" s="72" t="s">
        <v>379</v>
      </c>
      <c r="D73" s="73" t="s">
        <v>314</v>
      </c>
      <c r="E73" s="74" t="s">
        <v>380</v>
      </c>
      <c r="F73" s="75">
        <v>5</v>
      </c>
      <c r="G73" s="74">
        <v>4242.45</v>
      </c>
      <c r="H73" s="76"/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>
        <f t="shared" si="6"/>
        <v>5</v>
      </c>
      <c r="P73" s="25">
        <f t="shared" si="6"/>
        <v>4242.45</v>
      </c>
    </row>
    <row r="74" spans="1:16" s="17" customFormat="1" ht="13.5" customHeight="1" thickBot="1" x14ac:dyDescent="0.3"/>
    <row r="75" spans="1:16" s="17" customFormat="1" ht="26.25" customHeight="1" x14ac:dyDescent="0.25">
      <c r="A75" s="94" t="s">
        <v>139</v>
      </c>
      <c r="B75" s="88" t="s">
        <v>140</v>
      </c>
      <c r="C75" s="88" t="s">
        <v>293</v>
      </c>
      <c r="D75" s="99" t="s">
        <v>141</v>
      </c>
      <c r="E75" s="88" t="s">
        <v>142</v>
      </c>
      <c r="F75" s="88" t="s">
        <v>294</v>
      </c>
      <c r="G75" s="88"/>
      <c r="H75" s="89" t="s">
        <v>146</v>
      </c>
    </row>
    <row r="76" spans="1:16" s="17" customFormat="1" ht="12.75" customHeight="1" x14ac:dyDescent="0.25">
      <c r="A76" s="95"/>
      <c r="B76" s="97"/>
      <c r="C76" s="97"/>
      <c r="D76" s="100"/>
      <c r="E76" s="97"/>
      <c r="F76" s="92" t="s">
        <v>147</v>
      </c>
      <c r="G76" s="92" t="s">
        <v>148</v>
      </c>
      <c r="H76" s="90"/>
    </row>
    <row r="77" spans="1:16" s="17" customFormat="1" ht="13.5" customHeight="1" thickBot="1" x14ac:dyDescent="0.3">
      <c r="A77" s="96"/>
      <c r="B77" s="98"/>
      <c r="C77" s="98"/>
      <c r="D77" s="101"/>
      <c r="E77" s="98"/>
      <c r="F77" s="93"/>
      <c r="G77" s="93"/>
      <c r="H77" s="91"/>
    </row>
    <row r="78" spans="1:16" s="26" customFormat="1" ht="52.8" x14ac:dyDescent="0.25">
      <c r="A78" s="70">
        <v>41</v>
      </c>
      <c r="B78" s="71"/>
      <c r="C78" s="72" t="s">
        <v>381</v>
      </c>
      <c r="D78" s="73" t="s">
        <v>314</v>
      </c>
      <c r="E78" s="74" t="s">
        <v>382</v>
      </c>
      <c r="F78" s="75">
        <v>25</v>
      </c>
      <c r="G78" s="74">
        <v>24935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 t="shared" ref="O78:P85" si="7">F78</f>
        <v>25</v>
      </c>
      <c r="P78" s="25">
        <f t="shared" si="7"/>
        <v>24935</v>
      </c>
    </row>
    <row r="79" spans="1:16" s="26" customFormat="1" ht="66" x14ac:dyDescent="0.25">
      <c r="A79" s="70">
        <v>42</v>
      </c>
      <c r="B79" s="71"/>
      <c r="C79" s="72" t="s">
        <v>383</v>
      </c>
      <c r="D79" s="73" t="s">
        <v>314</v>
      </c>
      <c r="E79" s="74" t="s">
        <v>384</v>
      </c>
      <c r="F79" s="75">
        <v>25</v>
      </c>
      <c r="G79" s="74">
        <v>22412.5</v>
      </c>
      <c r="H79" s="76"/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>
        <f t="shared" si="7"/>
        <v>25</v>
      </c>
      <c r="P79" s="25">
        <f t="shared" si="7"/>
        <v>22412.5</v>
      </c>
    </row>
    <row r="80" spans="1:16" s="26" customFormat="1" ht="66" x14ac:dyDescent="0.25">
      <c r="A80" s="70">
        <v>43</v>
      </c>
      <c r="B80" s="71"/>
      <c r="C80" s="72" t="s">
        <v>385</v>
      </c>
      <c r="D80" s="73" t="s">
        <v>314</v>
      </c>
      <c r="E80" s="74" t="s">
        <v>384</v>
      </c>
      <c r="F80" s="75">
        <v>36</v>
      </c>
      <c r="G80" s="74">
        <v>32274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 t="shared" si="7"/>
        <v>36</v>
      </c>
      <c r="P80" s="25">
        <f t="shared" si="7"/>
        <v>32274</v>
      </c>
    </row>
    <row r="81" spans="1:16" s="26" customFormat="1" ht="52.8" x14ac:dyDescent="0.25">
      <c r="A81" s="70">
        <v>44</v>
      </c>
      <c r="B81" s="71"/>
      <c r="C81" s="72" t="s">
        <v>386</v>
      </c>
      <c r="D81" s="73" t="s">
        <v>314</v>
      </c>
      <c r="E81" s="74" t="s">
        <v>384</v>
      </c>
      <c r="F81" s="75">
        <v>20</v>
      </c>
      <c r="G81" s="74">
        <v>17930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 t="shared" si="7"/>
        <v>20</v>
      </c>
      <c r="P81" s="25">
        <f t="shared" si="7"/>
        <v>17930</v>
      </c>
    </row>
    <row r="82" spans="1:16" s="26" customFormat="1" ht="39.6" x14ac:dyDescent="0.25">
      <c r="A82" s="70">
        <v>45</v>
      </c>
      <c r="B82" s="71"/>
      <c r="C82" s="72" t="s">
        <v>387</v>
      </c>
      <c r="D82" s="73" t="s">
        <v>304</v>
      </c>
      <c r="E82" s="74" t="s">
        <v>388</v>
      </c>
      <c r="F82" s="75">
        <v>11800</v>
      </c>
      <c r="G82" s="74">
        <v>109032</v>
      </c>
      <c r="H82" s="76"/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>
        <f t="shared" si="7"/>
        <v>11800</v>
      </c>
      <c r="P82" s="25">
        <f t="shared" si="7"/>
        <v>109032</v>
      </c>
    </row>
    <row r="83" spans="1:16" s="26" customFormat="1" ht="39.6" x14ac:dyDescent="0.25">
      <c r="A83" s="70">
        <v>46</v>
      </c>
      <c r="B83" s="71"/>
      <c r="C83" s="72" t="s">
        <v>389</v>
      </c>
      <c r="D83" s="73" t="s">
        <v>390</v>
      </c>
      <c r="E83" s="74" t="s">
        <v>391</v>
      </c>
      <c r="F83" s="75">
        <v>7</v>
      </c>
      <c r="G83" s="74">
        <v>5343.87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 t="shared" si="7"/>
        <v>7</v>
      </c>
      <c r="P83" s="25">
        <f t="shared" si="7"/>
        <v>5343.87</v>
      </c>
    </row>
    <row r="84" spans="1:16" s="26" customFormat="1" ht="26.4" x14ac:dyDescent="0.25">
      <c r="A84" s="70">
        <v>47</v>
      </c>
      <c r="B84" s="71"/>
      <c r="C84" s="72" t="s">
        <v>392</v>
      </c>
      <c r="D84" s="73" t="s">
        <v>298</v>
      </c>
      <c r="E84" s="74" t="s">
        <v>393</v>
      </c>
      <c r="F84" s="75"/>
      <c r="G84" s="74"/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 t="shared" si="7"/>
        <v>0</v>
      </c>
      <c r="P84" s="25">
        <f t="shared" si="7"/>
        <v>0</v>
      </c>
    </row>
    <row r="85" spans="1:16" s="26" customFormat="1" ht="52.8" x14ac:dyDescent="0.25">
      <c r="A85" s="70">
        <v>48</v>
      </c>
      <c r="B85" s="71"/>
      <c r="C85" s="72" t="s">
        <v>394</v>
      </c>
      <c r="D85" s="73" t="s">
        <v>395</v>
      </c>
      <c r="E85" s="74" t="s">
        <v>396</v>
      </c>
      <c r="F85" s="75">
        <v>500</v>
      </c>
      <c r="G85" s="74">
        <v>12300</v>
      </c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 t="shared" si="7"/>
        <v>500</v>
      </c>
      <c r="P85" s="25">
        <f t="shared" si="7"/>
        <v>12300</v>
      </c>
    </row>
    <row r="86" spans="1:16" s="17" customFormat="1" ht="13.5" customHeight="1" thickBot="1" x14ac:dyDescent="0.3"/>
    <row r="87" spans="1:16" s="17" customFormat="1" ht="26.25" customHeight="1" x14ac:dyDescent="0.25">
      <c r="A87" s="94" t="s">
        <v>139</v>
      </c>
      <c r="B87" s="88" t="s">
        <v>140</v>
      </c>
      <c r="C87" s="88" t="s">
        <v>293</v>
      </c>
      <c r="D87" s="99" t="s">
        <v>141</v>
      </c>
      <c r="E87" s="88" t="s">
        <v>142</v>
      </c>
      <c r="F87" s="88" t="s">
        <v>294</v>
      </c>
      <c r="G87" s="88"/>
      <c r="H87" s="89" t="s">
        <v>146</v>
      </c>
    </row>
    <row r="88" spans="1:16" s="17" customFormat="1" ht="12.75" customHeight="1" x14ac:dyDescent="0.25">
      <c r="A88" s="95"/>
      <c r="B88" s="97"/>
      <c r="C88" s="97"/>
      <c r="D88" s="100"/>
      <c r="E88" s="97"/>
      <c r="F88" s="92" t="s">
        <v>147</v>
      </c>
      <c r="G88" s="92" t="s">
        <v>148</v>
      </c>
      <c r="H88" s="90"/>
    </row>
    <row r="89" spans="1:16" s="17" customFormat="1" ht="13.5" customHeight="1" thickBot="1" x14ac:dyDescent="0.3">
      <c r="A89" s="96"/>
      <c r="B89" s="98"/>
      <c r="C89" s="98"/>
      <c r="D89" s="101"/>
      <c r="E89" s="98"/>
      <c r="F89" s="93"/>
      <c r="G89" s="93"/>
      <c r="H89" s="91"/>
    </row>
    <row r="90" spans="1:16" s="26" customFormat="1" ht="39.6" x14ac:dyDescent="0.25">
      <c r="A90" s="70">
        <v>49</v>
      </c>
      <c r="B90" s="71"/>
      <c r="C90" s="72" t="s">
        <v>397</v>
      </c>
      <c r="D90" s="73" t="s">
        <v>398</v>
      </c>
      <c r="E90" s="74" t="s">
        <v>299</v>
      </c>
      <c r="F90" s="75">
        <v>50</v>
      </c>
      <c r="G90" s="74">
        <v>694.5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 t="shared" ref="O90:P95" si="8">F90</f>
        <v>50</v>
      </c>
      <c r="P90" s="25">
        <f t="shared" si="8"/>
        <v>694.5</v>
      </c>
    </row>
    <row r="91" spans="1:16" s="26" customFormat="1" ht="92.4" x14ac:dyDescent="0.25">
      <c r="A91" s="70">
        <v>50</v>
      </c>
      <c r="B91" s="71"/>
      <c r="C91" s="72" t="s">
        <v>399</v>
      </c>
      <c r="D91" s="73" t="s">
        <v>301</v>
      </c>
      <c r="E91" s="74" t="s">
        <v>400</v>
      </c>
      <c r="F91" s="75">
        <v>1</v>
      </c>
      <c r="G91" s="74">
        <v>6364.2000000000007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 t="shared" si="8"/>
        <v>1</v>
      </c>
      <c r="P91" s="25">
        <f t="shared" si="8"/>
        <v>6364.2000000000007</v>
      </c>
    </row>
    <row r="92" spans="1:16" s="26" customFormat="1" ht="92.4" x14ac:dyDescent="0.25">
      <c r="A92" s="70">
        <v>51</v>
      </c>
      <c r="B92" s="71"/>
      <c r="C92" s="72" t="s">
        <v>401</v>
      </c>
      <c r="D92" s="73" t="s">
        <v>301</v>
      </c>
      <c r="E92" s="74" t="s">
        <v>400</v>
      </c>
      <c r="F92" s="75">
        <v>5</v>
      </c>
      <c r="G92" s="74">
        <v>31821</v>
      </c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 t="shared" si="8"/>
        <v>5</v>
      </c>
      <c r="P92" s="25">
        <f t="shared" si="8"/>
        <v>31821</v>
      </c>
    </row>
    <row r="93" spans="1:16" s="26" customFormat="1" ht="52.8" x14ac:dyDescent="0.25">
      <c r="A93" s="70">
        <v>52</v>
      </c>
      <c r="B93" s="71"/>
      <c r="C93" s="72" t="s">
        <v>402</v>
      </c>
      <c r="D93" s="73" t="s">
        <v>375</v>
      </c>
      <c r="E93" s="74">
        <v>31998</v>
      </c>
      <c r="F93" s="75">
        <v>4</v>
      </c>
      <c r="G93" s="74">
        <v>127992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 t="shared" si="8"/>
        <v>4</v>
      </c>
      <c r="P93" s="25">
        <f t="shared" si="8"/>
        <v>127992</v>
      </c>
    </row>
    <row r="94" spans="1:16" s="26" customFormat="1" ht="39.6" x14ac:dyDescent="0.25">
      <c r="A94" s="70">
        <v>53</v>
      </c>
      <c r="B94" s="71"/>
      <c r="C94" s="72" t="s">
        <v>403</v>
      </c>
      <c r="D94" s="73" t="s">
        <v>304</v>
      </c>
      <c r="E94" s="74" t="s">
        <v>404</v>
      </c>
      <c r="F94" s="75">
        <v>250</v>
      </c>
      <c r="G94" s="74">
        <v>13963.150000000001</v>
      </c>
      <c r="H94" s="76"/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>
        <f t="shared" si="8"/>
        <v>250</v>
      </c>
      <c r="P94" s="25">
        <f t="shared" si="8"/>
        <v>13963.150000000001</v>
      </c>
    </row>
    <row r="95" spans="1:16" s="26" customFormat="1" ht="39.6" x14ac:dyDescent="0.25">
      <c r="A95" s="70">
        <v>54</v>
      </c>
      <c r="B95" s="71"/>
      <c r="C95" s="72" t="s">
        <v>405</v>
      </c>
      <c r="D95" s="73" t="s">
        <v>304</v>
      </c>
      <c r="E95" s="74" t="s">
        <v>406</v>
      </c>
      <c r="F95" s="75">
        <v>1200</v>
      </c>
      <c r="G95" s="74">
        <v>6349.4400000000005</v>
      </c>
      <c r="H95" s="76"/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 t="e">
        <f>#REF!</f>
        <v>#REF!</v>
      </c>
      <c r="O95" s="25">
        <f t="shared" si="8"/>
        <v>1200</v>
      </c>
      <c r="P95" s="25">
        <f t="shared" si="8"/>
        <v>6349.4400000000005</v>
      </c>
    </row>
    <row r="96" spans="1:16" s="17" customFormat="1" ht="13.5" customHeight="1" thickBot="1" x14ac:dyDescent="0.3"/>
    <row r="97" spans="1:16" s="17" customFormat="1" ht="26.25" customHeight="1" x14ac:dyDescent="0.25">
      <c r="A97" s="94" t="s">
        <v>139</v>
      </c>
      <c r="B97" s="88" t="s">
        <v>140</v>
      </c>
      <c r="C97" s="88" t="s">
        <v>293</v>
      </c>
      <c r="D97" s="99" t="s">
        <v>141</v>
      </c>
      <c r="E97" s="88" t="s">
        <v>142</v>
      </c>
      <c r="F97" s="88" t="s">
        <v>294</v>
      </c>
      <c r="G97" s="88"/>
      <c r="H97" s="89" t="s">
        <v>146</v>
      </c>
    </row>
    <row r="98" spans="1:16" s="17" customFormat="1" ht="12.75" customHeight="1" x14ac:dyDescent="0.25">
      <c r="A98" s="95"/>
      <c r="B98" s="97"/>
      <c r="C98" s="97"/>
      <c r="D98" s="100"/>
      <c r="E98" s="97"/>
      <c r="F98" s="92" t="s">
        <v>147</v>
      </c>
      <c r="G98" s="92" t="s">
        <v>148</v>
      </c>
      <c r="H98" s="90"/>
    </row>
    <row r="99" spans="1:16" s="17" customFormat="1" ht="13.5" customHeight="1" thickBot="1" x14ac:dyDescent="0.3">
      <c r="A99" s="96"/>
      <c r="B99" s="98"/>
      <c r="C99" s="98"/>
      <c r="D99" s="101"/>
      <c r="E99" s="98"/>
      <c r="F99" s="93"/>
      <c r="G99" s="93"/>
      <c r="H99" s="91"/>
    </row>
    <row r="100" spans="1:16" s="26" customFormat="1" ht="52.8" x14ac:dyDescent="0.25">
      <c r="A100" s="70">
        <v>55</v>
      </c>
      <c r="B100" s="71"/>
      <c r="C100" s="72" t="s">
        <v>407</v>
      </c>
      <c r="D100" s="73" t="s">
        <v>314</v>
      </c>
      <c r="E100" s="74">
        <v>6618</v>
      </c>
      <c r="F100" s="75">
        <v>5</v>
      </c>
      <c r="G100" s="74">
        <v>33090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 t="shared" ref="O100:P105" si="9">F100</f>
        <v>5</v>
      </c>
      <c r="P100" s="25">
        <f t="shared" si="9"/>
        <v>33090</v>
      </c>
    </row>
    <row r="101" spans="1:16" s="26" customFormat="1" ht="52.8" x14ac:dyDescent="0.25">
      <c r="A101" s="70">
        <v>56</v>
      </c>
      <c r="B101" s="71"/>
      <c r="C101" s="72" t="s">
        <v>408</v>
      </c>
      <c r="D101" s="73" t="s">
        <v>398</v>
      </c>
      <c r="E101" s="74" t="s">
        <v>409</v>
      </c>
      <c r="F101" s="75">
        <v>414</v>
      </c>
      <c r="G101" s="74">
        <v>169462.62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 t="shared" si="9"/>
        <v>414</v>
      </c>
      <c r="P101" s="25">
        <f t="shared" si="9"/>
        <v>169462.62</v>
      </c>
    </row>
    <row r="102" spans="1:16" s="26" customFormat="1" ht="52.8" x14ac:dyDescent="0.25">
      <c r="A102" s="70">
        <v>57</v>
      </c>
      <c r="B102" s="71"/>
      <c r="C102" s="72" t="s">
        <v>410</v>
      </c>
      <c r="D102" s="73" t="s">
        <v>398</v>
      </c>
      <c r="E102" s="74" t="s">
        <v>409</v>
      </c>
      <c r="F102" s="75">
        <v>2478</v>
      </c>
      <c r="G102" s="74">
        <v>1014319.74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 t="shared" si="9"/>
        <v>2478</v>
      </c>
      <c r="P102" s="25">
        <f t="shared" si="9"/>
        <v>1014319.74</v>
      </c>
    </row>
    <row r="103" spans="1:16" s="26" customFormat="1" ht="52.8" x14ac:dyDescent="0.25">
      <c r="A103" s="70">
        <v>58</v>
      </c>
      <c r="B103" s="71"/>
      <c r="C103" s="72" t="s">
        <v>411</v>
      </c>
      <c r="D103" s="73" t="s">
        <v>346</v>
      </c>
      <c r="E103" s="74" t="s">
        <v>412</v>
      </c>
      <c r="F103" s="75">
        <v>124</v>
      </c>
      <c r="G103" s="74">
        <v>1898092.8</v>
      </c>
      <c r="H103" s="76"/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>
        <f t="shared" si="9"/>
        <v>124</v>
      </c>
      <c r="P103" s="25">
        <f t="shared" si="9"/>
        <v>1898092.8</v>
      </c>
    </row>
    <row r="104" spans="1:16" s="26" customFormat="1" ht="52.8" x14ac:dyDescent="0.25">
      <c r="A104" s="70">
        <v>59</v>
      </c>
      <c r="B104" s="71"/>
      <c r="C104" s="72" t="s">
        <v>413</v>
      </c>
      <c r="D104" s="73" t="s">
        <v>314</v>
      </c>
      <c r="E104" s="74">
        <v>12400</v>
      </c>
      <c r="F104" s="75">
        <v>5</v>
      </c>
      <c r="G104" s="74">
        <v>62000</v>
      </c>
      <c r="H104" s="76"/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>
        <f t="shared" si="9"/>
        <v>5</v>
      </c>
      <c r="P104" s="25">
        <f t="shared" si="9"/>
        <v>62000</v>
      </c>
    </row>
    <row r="105" spans="1:16" s="26" customFormat="1" ht="52.8" x14ac:dyDescent="0.25">
      <c r="A105" s="70">
        <v>60</v>
      </c>
      <c r="B105" s="71"/>
      <c r="C105" s="72" t="s">
        <v>414</v>
      </c>
      <c r="D105" s="73" t="s">
        <v>415</v>
      </c>
      <c r="E105" s="74" t="s">
        <v>416</v>
      </c>
      <c r="F105" s="75">
        <v>59</v>
      </c>
      <c r="G105" s="74">
        <v>40854.550000000003</v>
      </c>
      <c r="H105" s="76"/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>
        <f t="shared" si="9"/>
        <v>59</v>
      </c>
      <c r="P105" s="25">
        <f t="shared" si="9"/>
        <v>40854.550000000003</v>
      </c>
    </row>
    <row r="106" spans="1:16" s="17" customFormat="1" ht="13.5" customHeight="1" thickBot="1" x14ac:dyDescent="0.3"/>
    <row r="107" spans="1:16" s="17" customFormat="1" ht="26.25" customHeight="1" x14ac:dyDescent="0.25">
      <c r="A107" s="94" t="s">
        <v>139</v>
      </c>
      <c r="B107" s="88" t="s">
        <v>140</v>
      </c>
      <c r="C107" s="88" t="s">
        <v>293</v>
      </c>
      <c r="D107" s="99" t="s">
        <v>141</v>
      </c>
      <c r="E107" s="88" t="s">
        <v>142</v>
      </c>
      <c r="F107" s="88" t="s">
        <v>294</v>
      </c>
      <c r="G107" s="88"/>
      <c r="H107" s="89" t="s">
        <v>146</v>
      </c>
    </row>
    <row r="108" spans="1:16" s="17" customFormat="1" ht="12.75" customHeight="1" x14ac:dyDescent="0.25">
      <c r="A108" s="95"/>
      <c r="B108" s="97"/>
      <c r="C108" s="97"/>
      <c r="D108" s="100"/>
      <c r="E108" s="97"/>
      <c r="F108" s="92" t="s">
        <v>147</v>
      </c>
      <c r="G108" s="92" t="s">
        <v>148</v>
      </c>
      <c r="H108" s="90"/>
    </row>
    <row r="109" spans="1:16" s="17" customFormat="1" ht="13.5" customHeight="1" thickBot="1" x14ac:dyDescent="0.3">
      <c r="A109" s="96"/>
      <c r="B109" s="98"/>
      <c r="C109" s="98"/>
      <c r="D109" s="101"/>
      <c r="E109" s="98"/>
      <c r="F109" s="93"/>
      <c r="G109" s="93"/>
      <c r="H109" s="91"/>
    </row>
    <row r="110" spans="1:16" s="26" customFormat="1" ht="52.8" x14ac:dyDescent="0.25">
      <c r="A110" s="70">
        <v>61</v>
      </c>
      <c r="B110" s="71"/>
      <c r="C110" s="72" t="s">
        <v>417</v>
      </c>
      <c r="D110" s="73" t="s">
        <v>415</v>
      </c>
      <c r="E110" s="74" t="s">
        <v>418</v>
      </c>
      <c r="F110" s="75">
        <v>14</v>
      </c>
      <c r="G110" s="74">
        <v>11325.720000000001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ref="O110:P116" si="10">F110</f>
        <v>14</v>
      </c>
      <c r="P110" s="25">
        <f t="shared" si="10"/>
        <v>11325.720000000001</v>
      </c>
    </row>
    <row r="111" spans="1:16" s="26" customFormat="1" ht="52.8" x14ac:dyDescent="0.25">
      <c r="A111" s="70">
        <v>62</v>
      </c>
      <c r="B111" s="71"/>
      <c r="C111" s="72" t="s">
        <v>419</v>
      </c>
      <c r="D111" s="73" t="s">
        <v>415</v>
      </c>
      <c r="E111" s="74" t="s">
        <v>420</v>
      </c>
      <c r="F111" s="75">
        <v>138</v>
      </c>
      <c r="G111" s="74">
        <v>29167.68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si="10"/>
        <v>138</v>
      </c>
      <c r="P111" s="25">
        <f t="shared" si="10"/>
        <v>29167.68</v>
      </c>
    </row>
    <row r="112" spans="1:16" s="26" customFormat="1" ht="52.8" x14ac:dyDescent="0.25">
      <c r="A112" s="70">
        <v>63</v>
      </c>
      <c r="B112" s="71"/>
      <c r="C112" s="72" t="s">
        <v>421</v>
      </c>
      <c r="D112" s="73" t="s">
        <v>415</v>
      </c>
      <c r="E112" s="74" t="s">
        <v>422</v>
      </c>
      <c r="F112" s="75">
        <v>10</v>
      </c>
      <c r="G112" s="74">
        <v>2469.3000000000002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10"/>
        <v>10</v>
      </c>
      <c r="P112" s="25">
        <f t="shared" si="10"/>
        <v>2469.3000000000002</v>
      </c>
    </row>
    <row r="113" spans="1:16" s="26" customFormat="1" ht="52.8" x14ac:dyDescent="0.25">
      <c r="A113" s="70">
        <v>64</v>
      </c>
      <c r="B113" s="71"/>
      <c r="C113" s="72" t="s">
        <v>423</v>
      </c>
      <c r="D113" s="73" t="s">
        <v>415</v>
      </c>
      <c r="E113" s="74" t="s">
        <v>424</v>
      </c>
      <c r="F113" s="75">
        <v>160</v>
      </c>
      <c r="G113" s="74">
        <v>58536</v>
      </c>
      <c r="H113" s="76"/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>
        <f t="shared" si="10"/>
        <v>160</v>
      </c>
      <c r="P113" s="25">
        <f t="shared" si="10"/>
        <v>58536</v>
      </c>
    </row>
    <row r="114" spans="1:16" s="26" customFormat="1" ht="52.8" x14ac:dyDescent="0.25">
      <c r="A114" s="70">
        <v>65</v>
      </c>
      <c r="B114" s="71"/>
      <c r="C114" s="72" t="s">
        <v>425</v>
      </c>
      <c r="D114" s="73" t="s">
        <v>415</v>
      </c>
      <c r="E114" s="74" t="s">
        <v>426</v>
      </c>
      <c r="F114" s="75">
        <v>18</v>
      </c>
      <c r="G114" s="74">
        <v>7693.56</v>
      </c>
      <c r="H114" s="76"/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>
        <f t="shared" si="10"/>
        <v>18</v>
      </c>
      <c r="P114" s="25">
        <f t="shared" si="10"/>
        <v>7693.56</v>
      </c>
    </row>
    <row r="115" spans="1:16" s="26" customFormat="1" ht="39.6" x14ac:dyDescent="0.25">
      <c r="A115" s="70">
        <v>66</v>
      </c>
      <c r="B115" s="71"/>
      <c r="C115" s="72" t="s">
        <v>427</v>
      </c>
      <c r="D115" s="73" t="s">
        <v>304</v>
      </c>
      <c r="E115" s="74" t="s">
        <v>428</v>
      </c>
      <c r="F115" s="75">
        <v>5500</v>
      </c>
      <c r="G115" s="74">
        <v>89731.400000000009</v>
      </c>
      <c r="H115" s="76"/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>
        <f t="shared" si="10"/>
        <v>5500</v>
      </c>
      <c r="P115" s="25">
        <f t="shared" si="10"/>
        <v>89731.400000000009</v>
      </c>
    </row>
    <row r="116" spans="1:16" s="26" customFormat="1" ht="39.6" x14ac:dyDescent="0.25">
      <c r="A116" s="70">
        <v>67</v>
      </c>
      <c r="B116" s="71"/>
      <c r="C116" s="72" t="s">
        <v>429</v>
      </c>
      <c r="D116" s="73" t="s">
        <v>398</v>
      </c>
      <c r="E116" s="74"/>
      <c r="F116" s="75"/>
      <c r="G116" s="74"/>
      <c r="H116" s="76"/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>
        <f t="shared" si="10"/>
        <v>0</v>
      </c>
      <c r="P116" s="25">
        <f t="shared" si="10"/>
        <v>0</v>
      </c>
    </row>
    <row r="117" spans="1:16" s="17" customFormat="1" ht="13.5" customHeight="1" thickBot="1" x14ac:dyDescent="0.3"/>
    <row r="118" spans="1:16" s="17" customFormat="1" ht="26.25" customHeight="1" x14ac:dyDescent="0.25">
      <c r="A118" s="94" t="s">
        <v>139</v>
      </c>
      <c r="B118" s="88" t="s">
        <v>140</v>
      </c>
      <c r="C118" s="88" t="s">
        <v>293</v>
      </c>
      <c r="D118" s="99" t="s">
        <v>141</v>
      </c>
      <c r="E118" s="88" t="s">
        <v>142</v>
      </c>
      <c r="F118" s="88" t="s">
        <v>294</v>
      </c>
      <c r="G118" s="88"/>
      <c r="H118" s="89" t="s">
        <v>146</v>
      </c>
    </row>
    <row r="119" spans="1:16" s="17" customFormat="1" ht="12.75" customHeight="1" x14ac:dyDescent="0.25">
      <c r="A119" s="95"/>
      <c r="B119" s="97"/>
      <c r="C119" s="97"/>
      <c r="D119" s="100"/>
      <c r="E119" s="97"/>
      <c r="F119" s="92" t="s">
        <v>147</v>
      </c>
      <c r="G119" s="92" t="s">
        <v>148</v>
      </c>
      <c r="H119" s="90"/>
    </row>
    <row r="120" spans="1:16" s="17" customFormat="1" ht="13.5" customHeight="1" thickBot="1" x14ac:dyDescent="0.3">
      <c r="A120" s="96"/>
      <c r="B120" s="98"/>
      <c r="C120" s="98"/>
      <c r="D120" s="101"/>
      <c r="E120" s="98"/>
      <c r="F120" s="93"/>
      <c r="G120" s="93"/>
      <c r="H120" s="91"/>
    </row>
    <row r="121" spans="1:16" s="26" customFormat="1" ht="52.8" x14ac:dyDescent="0.25">
      <c r="A121" s="70">
        <v>68</v>
      </c>
      <c r="B121" s="71"/>
      <c r="C121" s="72" t="s">
        <v>430</v>
      </c>
      <c r="D121" s="73" t="s">
        <v>314</v>
      </c>
      <c r="E121" s="74" t="s">
        <v>431</v>
      </c>
      <c r="F121" s="75">
        <v>13</v>
      </c>
      <c r="G121" s="74">
        <v>26.130000000000003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ref="O121:P127" si="11">F121</f>
        <v>13</v>
      </c>
      <c r="P121" s="25">
        <f t="shared" si="11"/>
        <v>26.130000000000003</v>
      </c>
    </row>
    <row r="122" spans="1:16" s="26" customFormat="1" ht="52.8" x14ac:dyDescent="0.25">
      <c r="A122" s="70">
        <v>69</v>
      </c>
      <c r="B122" s="71"/>
      <c r="C122" s="72" t="s">
        <v>432</v>
      </c>
      <c r="D122" s="73" t="s">
        <v>314</v>
      </c>
      <c r="E122" s="74"/>
      <c r="F122" s="75">
        <v>99</v>
      </c>
      <c r="G122" s="74"/>
      <c r="H122" s="76"/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 t="e">
        <f>#REF!</f>
        <v>#REF!</v>
      </c>
      <c r="O122" s="25">
        <f t="shared" si="11"/>
        <v>99</v>
      </c>
      <c r="P122" s="25">
        <f t="shared" si="11"/>
        <v>0</v>
      </c>
    </row>
    <row r="123" spans="1:16" s="26" customFormat="1" ht="39.6" x14ac:dyDescent="0.25">
      <c r="A123" s="70">
        <v>70</v>
      </c>
      <c r="B123" s="71"/>
      <c r="C123" s="72" t="s">
        <v>433</v>
      </c>
      <c r="D123" s="73" t="s">
        <v>321</v>
      </c>
      <c r="E123" s="74" t="s">
        <v>434</v>
      </c>
      <c r="F123" s="75">
        <v>47</v>
      </c>
      <c r="G123" s="74">
        <v>21243.06</v>
      </c>
      <c r="H123" s="76"/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 t="e">
        <f>#REF!</f>
        <v>#REF!</v>
      </c>
      <c r="O123" s="25">
        <f t="shared" si="11"/>
        <v>47</v>
      </c>
      <c r="P123" s="25">
        <f t="shared" si="11"/>
        <v>21243.06</v>
      </c>
    </row>
    <row r="124" spans="1:16" s="26" customFormat="1" ht="39.6" x14ac:dyDescent="0.25">
      <c r="A124" s="70">
        <v>71</v>
      </c>
      <c r="B124" s="71"/>
      <c r="C124" s="72" t="s">
        <v>435</v>
      </c>
      <c r="D124" s="73" t="s">
        <v>314</v>
      </c>
      <c r="E124" s="74" t="s">
        <v>436</v>
      </c>
      <c r="F124" s="75">
        <v>12</v>
      </c>
      <c r="G124" s="74">
        <v>60695.76</v>
      </c>
      <c r="H124" s="76"/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 t="e">
        <f>#REF!</f>
        <v>#REF!</v>
      </c>
      <c r="O124" s="25">
        <f t="shared" si="11"/>
        <v>12</v>
      </c>
      <c r="P124" s="25">
        <f t="shared" si="11"/>
        <v>60695.76</v>
      </c>
    </row>
    <row r="125" spans="1:16" s="26" customFormat="1" ht="39.6" x14ac:dyDescent="0.25">
      <c r="A125" s="70">
        <v>72</v>
      </c>
      <c r="B125" s="71"/>
      <c r="C125" s="72" t="s">
        <v>437</v>
      </c>
      <c r="D125" s="73" t="s">
        <v>314</v>
      </c>
      <c r="E125" s="74" t="s">
        <v>438</v>
      </c>
      <c r="F125" s="75">
        <v>1</v>
      </c>
      <c r="G125" s="74">
        <v>18583.760000000002</v>
      </c>
      <c r="H125" s="76"/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 t="e">
        <f>#REF!</f>
        <v>#REF!</v>
      </c>
      <c r="O125" s="25">
        <f t="shared" si="11"/>
        <v>1</v>
      </c>
      <c r="P125" s="25">
        <f t="shared" si="11"/>
        <v>18583.760000000002</v>
      </c>
    </row>
    <row r="126" spans="1:16" s="26" customFormat="1" ht="79.2" x14ac:dyDescent="0.25">
      <c r="A126" s="70">
        <v>73</v>
      </c>
      <c r="B126" s="71"/>
      <c r="C126" s="72" t="s">
        <v>439</v>
      </c>
      <c r="D126" s="73" t="s">
        <v>314</v>
      </c>
      <c r="E126" s="74" t="s">
        <v>440</v>
      </c>
      <c r="F126" s="75"/>
      <c r="G126" s="74"/>
      <c r="H126" s="76"/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 t="e">
        <f>#REF!</f>
        <v>#REF!</v>
      </c>
      <c r="O126" s="25">
        <f t="shared" si="11"/>
        <v>0</v>
      </c>
      <c r="P126" s="25">
        <f t="shared" si="11"/>
        <v>0</v>
      </c>
    </row>
    <row r="127" spans="1:16" s="26" customFormat="1" ht="52.8" x14ac:dyDescent="0.25">
      <c r="A127" s="70">
        <v>74</v>
      </c>
      <c r="B127" s="71"/>
      <c r="C127" s="72" t="s">
        <v>441</v>
      </c>
      <c r="D127" s="73" t="s">
        <v>314</v>
      </c>
      <c r="E127" s="74">
        <v>21</v>
      </c>
      <c r="F127" s="75">
        <v>40</v>
      </c>
      <c r="G127" s="74">
        <v>840</v>
      </c>
      <c r="H127" s="76"/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 t="e">
        <f>#REF!</f>
        <v>#REF!</v>
      </c>
      <c r="O127" s="25">
        <f t="shared" si="11"/>
        <v>40</v>
      </c>
      <c r="P127" s="25">
        <f t="shared" si="11"/>
        <v>840</v>
      </c>
    </row>
    <row r="128" spans="1:16" s="17" customFormat="1" ht="13.5" customHeight="1" thickBot="1" x14ac:dyDescent="0.3"/>
    <row r="129" spans="1:16" s="17" customFormat="1" ht="26.25" customHeight="1" x14ac:dyDescent="0.25">
      <c r="A129" s="94" t="s">
        <v>139</v>
      </c>
      <c r="B129" s="88" t="s">
        <v>140</v>
      </c>
      <c r="C129" s="88" t="s">
        <v>293</v>
      </c>
      <c r="D129" s="99" t="s">
        <v>141</v>
      </c>
      <c r="E129" s="88" t="s">
        <v>142</v>
      </c>
      <c r="F129" s="88" t="s">
        <v>294</v>
      </c>
      <c r="G129" s="88"/>
      <c r="H129" s="89" t="s">
        <v>146</v>
      </c>
    </row>
    <row r="130" spans="1:16" s="17" customFormat="1" ht="12.75" customHeight="1" x14ac:dyDescent="0.25">
      <c r="A130" s="95"/>
      <c r="B130" s="97"/>
      <c r="C130" s="97"/>
      <c r="D130" s="100"/>
      <c r="E130" s="97"/>
      <c r="F130" s="92" t="s">
        <v>147</v>
      </c>
      <c r="G130" s="92" t="s">
        <v>148</v>
      </c>
      <c r="H130" s="90"/>
    </row>
    <row r="131" spans="1:16" s="17" customFormat="1" ht="13.5" customHeight="1" thickBot="1" x14ac:dyDescent="0.3">
      <c r="A131" s="96"/>
      <c r="B131" s="98"/>
      <c r="C131" s="98"/>
      <c r="D131" s="101"/>
      <c r="E131" s="98"/>
      <c r="F131" s="93"/>
      <c r="G131" s="93"/>
      <c r="H131" s="91"/>
    </row>
    <row r="132" spans="1:16" s="26" customFormat="1" ht="52.8" x14ac:dyDescent="0.25">
      <c r="A132" s="70">
        <v>75</v>
      </c>
      <c r="B132" s="71"/>
      <c r="C132" s="72" t="s">
        <v>442</v>
      </c>
      <c r="D132" s="73" t="s">
        <v>314</v>
      </c>
      <c r="E132" s="74" t="s">
        <v>431</v>
      </c>
      <c r="F132" s="75">
        <v>29500</v>
      </c>
      <c r="G132" s="74">
        <v>59295</v>
      </c>
      <c r="H132" s="76"/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>
        <f t="shared" ref="O132:P137" si="12">F132</f>
        <v>29500</v>
      </c>
      <c r="P132" s="25">
        <f t="shared" si="12"/>
        <v>59295</v>
      </c>
    </row>
    <row r="133" spans="1:16" s="26" customFormat="1" ht="52.8" x14ac:dyDescent="0.25">
      <c r="A133" s="70">
        <v>76</v>
      </c>
      <c r="B133" s="71"/>
      <c r="C133" s="72" t="s">
        <v>443</v>
      </c>
      <c r="D133" s="73" t="s">
        <v>314</v>
      </c>
      <c r="E133" s="74" t="s">
        <v>431</v>
      </c>
      <c r="F133" s="75">
        <v>3600</v>
      </c>
      <c r="G133" s="74">
        <v>7236</v>
      </c>
      <c r="H133" s="76"/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>
        <f t="shared" si="12"/>
        <v>3600</v>
      </c>
      <c r="P133" s="25">
        <f t="shared" si="12"/>
        <v>7236</v>
      </c>
    </row>
    <row r="134" spans="1:16" s="26" customFormat="1" ht="52.8" x14ac:dyDescent="0.25">
      <c r="A134" s="70">
        <v>77</v>
      </c>
      <c r="B134" s="71"/>
      <c r="C134" s="72" t="s">
        <v>444</v>
      </c>
      <c r="D134" s="73" t="s">
        <v>314</v>
      </c>
      <c r="E134" s="74" t="s">
        <v>431</v>
      </c>
      <c r="F134" s="75">
        <v>1650</v>
      </c>
      <c r="G134" s="74">
        <v>3316.5</v>
      </c>
      <c r="H134" s="76"/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 t="e">
        <f>#REF!</f>
        <v>#REF!</v>
      </c>
      <c r="O134" s="25">
        <f t="shared" si="12"/>
        <v>1650</v>
      </c>
      <c r="P134" s="25">
        <f t="shared" si="12"/>
        <v>3316.5</v>
      </c>
    </row>
    <row r="135" spans="1:16" s="26" customFormat="1" ht="52.8" x14ac:dyDescent="0.25">
      <c r="A135" s="70">
        <v>78</v>
      </c>
      <c r="B135" s="71"/>
      <c r="C135" s="72" t="s">
        <v>445</v>
      </c>
      <c r="D135" s="73" t="s">
        <v>314</v>
      </c>
      <c r="E135" s="74" t="s">
        <v>431</v>
      </c>
      <c r="F135" s="75">
        <v>50000</v>
      </c>
      <c r="G135" s="74">
        <v>100500</v>
      </c>
      <c r="H135" s="76"/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 t="e">
        <f>#REF!</f>
        <v>#REF!</v>
      </c>
      <c r="O135" s="25">
        <f t="shared" si="12"/>
        <v>50000</v>
      </c>
      <c r="P135" s="25">
        <f t="shared" si="12"/>
        <v>100500</v>
      </c>
    </row>
    <row r="136" spans="1:16" s="26" customFormat="1" ht="52.8" x14ac:dyDescent="0.25">
      <c r="A136" s="70">
        <v>79</v>
      </c>
      <c r="B136" s="71"/>
      <c r="C136" s="72" t="s">
        <v>446</v>
      </c>
      <c r="D136" s="73" t="s">
        <v>314</v>
      </c>
      <c r="E136" s="74" t="s">
        <v>431</v>
      </c>
      <c r="F136" s="75">
        <v>30400</v>
      </c>
      <c r="G136" s="74">
        <v>61104</v>
      </c>
      <c r="H136" s="76"/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 t="e">
        <f>#REF!</f>
        <v>#REF!</v>
      </c>
      <c r="O136" s="25">
        <f t="shared" si="12"/>
        <v>30400</v>
      </c>
      <c r="P136" s="25">
        <f t="shared" si="12"/>
        <v>61104</v>
      </c>
    </row>
    <row r="137" spans="1:16" s="26" customFormat="1" ht="39.6" x14ac:dyDescent="0.25">
      <c r="A137" s="70">
        <v>80</v>
      </c>
      <c r="B137" s="71"/>
      <c r="C137" s="72" t="s">
        <v>447</v>
      </c>
      <c r="D137" s="73" t="s">
        <v>314</v>
      </c>
      <c r="E137" s="74" t="s">
        <v>431</v>
      </c>
      <c r="F137" s="75">
        <v>40500</v>
      </c>
      <c r="G137" s="74">
        <v>81405</v>
      </c>
      <c r="H137" s="76"/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 t="e">
        <f>#REF!</f>
        <v>#REF!</v>
      </c>
      <c r="O137" s="25">
        <f t="shared" si="12"/>
        <v>40500</v>
      </c>
      <c r="P137" s="25">
        <f t="shared" si="12"/>
        <v>81405</v>
      </c>
    </row>
    <row r="138" spans="1:16" s="17" customFormat="1" ht="13.5" customHeight="1" thickBot="1" x14ac:dyDescent="0.3"/>
    <row r="139" spans="1:16" s="17" customFormat="1" ht="26.25" customHeight="1" x14ac:dyDescent="0.25">
      <c r="A139" s="94" t="s">
        <v>139</v>
      </c>
      <c r="B139" s="88" t="s">
        <v>140</v>
      </c>
      <c r="C139" s="88" t="s">
        <v>293</v>
      </c>
      <c r="D139" s="99" t="s">
        <v>141</v>
      </c>
      <c r="E139" s="88" t="s">
        <v>142</v>
      </c>
      <c r="F139" s="88" t="s">
        <v>294</v>
      </c>
      <c r="G139" s="88"/>
      <c r="H139" s="89" t="s">
        <v>146</v>
      </c>
    </row>
    <row r="140" spans="1:16" s="17" customFormat="1" ht="12.75" customHeight="1" x14ac:dyDescent="0.25">
      <c r="A140" s="95"/>
      <c r="B140" s="97"/>
      <c r="C140" s="97"/>
      <c r="D140" s="100"/>
      <c r="E140" s="97"/>
      <c r="F140" s="92" t="s">
        <v>147</v>
      </c>
      <c r="G140" s="92" t="s">
        <v>148</v>
      </c>
      <c r="H140" s="90"/>
    </row>
    <row r="141" spans="1:16" s="17" customFormat="1" ht="13.5" customHeight="1" thickBot="1" x14ac:dyDescent="0.3">
      <c r="A141" s="96"/>
      <c r="B141" s="98"/>
      <c r="C141" s="98"/>
      <c r="D141" s="101"/>
      <c r="E141" s="98"/>
      <c r="F141" s="93"/>
      <c r="G141" s="93"/>
      <c r="H141" s="91"/>
    </row>
    <row r="142" spans="1:16" s="26" customFormat="1" ht="79.2" x14ac:dyDescent="0.25">
      <c r="A142" s="70">
        <v>81</v>
      </c>
      <c r="B142" s="71"/>
      <c r="C142" s="72" t="s">
        <v>448</v>
      </c>
      <c r="D142" s="73" t="s">
        <v>314</v>
      </c>
      <c r="E142" s="74" t="s">
        <v>431</v>
      </c>
      <c r="F142" s="75">
        <v>18950</v>
      </c>
      <c r="G142" s="74">
        <v>38089.5</v>
      </c>
      <c r="H142" s="76"/>
      <c r="I142" s="25" t="e">
        <f>#REF!</f>
        <v>#REF!</v>
      </c>
      <c r="J142" s="25" t="e">
        <f>#REF!</f>
        <v>#REF!</v>
      </c>
      <c r="K142" s="25" t="e">
        <f>#REF!</f>
        <v>#REF!</v>
      </c>
      <c r="L142" s="25" t="e">
        <f>#REF!</f>
        <v>#REF!</v>
      </c>
      <c r="M142" s="25" t="e">
        <f>#REF!</f>
        <v>#REF!</v>
      </c>
      <c r="N142" s="25" t="e">
        <f>#REF!</f>
        <v>#REF!</v>
      </c>
      <c r="O142" s="25">
        <f t="shared" ref="O142:P146" si="13">F142</f>
        <v>18950</v>
      </c>
      <c r="P142" s="25">
        <f t="shared" si="13"/>
        <v>38089.5</v>
      </c>
    </row>
    <row r="143" spans="1:16" s="26" customFormat="1" ht="39.6" x14ac:dyDescent="0.25">
      <c r="A143" s="70">
        <v>82</v>
      </c>
      <c r="B143" s="71"/>
      <c r="C143" s="72" t="s">
        <v>449</v>
      </c>
      <c r="D143" s="73" t="s">
        <v>304</v>
      </c>
      <c r="E143" s="74" t="s">
        <v>450</v>
      </c>
      <c r="F143" s="75">
        <v>2248</v>
      </c>
      <c r="G143" s="74">
        <v>49444.76</v>
      </c>
      <c r="H143" s="76"/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 t="e">
        <f>#REF!</f>
        <v>#REF!</v>
      </c>
      <c r="O143" s="25">
        <f t="shared" si="13"/>
        <v>2248</v>
      </c>
      <c r="P143" s="25">
        <f t="shared" si="13"/>
        <v>49444.76</v>
      </c>
    </row>
    <row r="144" spans="1:16" s="26" customFormat="1" ht="39.6" x14ac:dyDescent="0.25">
      <c r="A144" s="70">
        <v>83</v>
      </c>
      <c r="B144" s="71"/>
      <c r="C144" s="72" t="s">
        <v>451</v>
      </c>
      <c r="D144" s="73" t="s">
        <v>452</v>
      </c>
      <c r="E144" s="74" t="s">
        <v>453</v>
      </c>
      <c r="F144" s="75">
        <v>19</v>
      </c>
      <c r="G144" s="74">
        <v>18864.72</v>
      </c>
      <c r="H144" s="76"/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 t="e">
        <f>#REF!</f>
        <v>#REF!</v>
      </c>
      <c r="O144" s="25">
        <f t="shared" si="13"/>
        <v>19</v>
      </c>
      <c r="P144" s="25">
        <f t="shared" si="13"/>
        <v>18864.72</v>
      </c>
    </row>
    <row r="145" spans="1:16" s="26" customFormat="1" ht="79.2" x14ac:dyDescent="0.25">
      <c r="A145" s="70">
        <v>84</v>
      </c>
      <c r="B145" s="71"/>
      <c r="C145" s="72" t="s">
        <v>454</v>
      </c>
      <c r="D145" s="73" t="s">
        <v>346</v>
      </c>
      <c r="E145" s="74">
        <v>1512</v>
      </c>
      <c r="F145" s="75">
        <v>8</v>
      </c>
      <c r="G145" s="74">
        <v>12096</v>
      </c>
      <c r="H145" s="76"/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 t="e">
        <f>#REF!</f>
        <v>#REF!</v>
      </c>
      <c r="N145" s="25" t="e">
        <f>#REF!</f>
        <v>#REF!</v>
      </c>
      <c r="O145" s="25">
        <f t="shared" si="13"/>
        <v>8</v>
      </c>
      <c r="P145" s="25">
        <f t="shared" si="13"/>
        <v>12096</v>
      </c>
    </row>
    <row r="146" spans="1:16" s="26" customFormat="1" ht="79.2" x14ac:dyDescent="0.25">
      <c r="A146" s="70">
        <v>85</v>
      </c>
      <c r="B146" s="71"/>
      <c r="C146" s="72" t="s">
        <v>455</v>
      </c>
      <c r="D146" s="73" t="s">
        <v>346</v>
      </c>
      <c r="E146" s="74">
        <v>1512</v>
      </c>
      <c r="F146" s="75">
        <v>30</v>
      </c>
      <c r="G146" s="74">
        <v>45360</v>
      </c>
      <c r="H146" s="76"/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 t="e">
        <f>#REF!</f>
        <v>#REF!</v>
      </c>
      <c r="O146" s="25">
        <f t="shared" si="13"/>
        <v>30</v>
      </c>
      <c r="P146" s="25">
        <f t="shared" si="13"/>
        <v>45360</v>
      </c>
    </row>
    <row r="147" spans="1:16" s="17" customFormat="1" ht="13.5" customHeight="1" thickBot="1" x14ac:dyDescent="0.3"/>
    <row r="148" spans="1:16" s="17" customFormat="1" ht="26.25" customHeight="1" x14ac:dyDescent="0.25">
      <c r="A148" s="94" t="s">
        <v>139</v>
      </c>
      <c r="B148" s="88" t="s">
        <v>140</v>
      </c>
      <c r="C148" s="88" t="s">
        <v>293</v>
      </c>
      <c r="D148" s="99" t="s">
        <v>141</v>
      </c>
      <c r="E148" s="88" t="s">
        <v>142</v>
      </c>
      <c r="F148" s="88" t="s">
        <v>294</v>
      </c>
      <c r="G148" s="88"/>
      <c r="H148" s="89" t="s">
        <v>146</v>
      </c>
    </row>
    <row r="149" spans="1:16" s="17" customFormat="1" ht="12.75" customHeight="1" x14ac:dyDescent="0.25">
      <c r="A149" s="95"/>
      <c r="B149" s="97"/>
      <c r="C149" s="97"/>
      <c r="D149" s="100"/>
      <c r="E149" s="97"/>
      <c r="F149" s="92" t="s">
        <v>147</v>
      </c>
      <c r="G149" s="92" t="s">
        <v>148</v>
      </c>
      <c r="H149" s="90"/>
    </row>
    <row r="150" spans="1:16" s="17" customFormat="1" ht="13.5" customHeight="1" thickBot="1" x14ac:dyDescent="0.3">
      <c r="A150" s="96"/>
      <c r="B150" s="98"/>
      <c r="C150" s="98"/>
      <c r="D150" s="101"/>
      <c r="E150" s="98"/>
      <c r="F150" s="93"/>
      <c r="G150" s="93"/>
      <c r="H150" s="91"/>
    </row>
    <row r="151" spans="1:16" s="26" customFormat="1" ht="79.2" x14ac:dyDescent="0.25">
      <c r="A151" s="70">
        <v>86</v>
      </c>
      <c r="B151" s="71"/>
      <c r="C151" s="72" t="s">
        <v>456</v>
      </c>
      <c r="D151" s="73" t="s">
        <v>346</v>
      </c>
      <c r="E151" s="74" t="s">
        <v>457</v>
      </c>
      <c r="F151" s="75">
        <v>44</v>
      </c>
      <c r="G151" s="74">
        <v>65705.2</v>
      </c>
      <c r="H151" s="76"/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 t="e">
        <f>#REF!</f>
        <v>#REF!</v>
      </c>
      <c r="N151" s="25" t="e">
        <f>#REF!</f>
        <v>#REF!</v>
      </c>
      <c r="O151" s="25">
        <f t="shared" ref="O151:P157" si="14">F151</f>
        <v>44</v>
      </c>
      <c r="P151" s="25">
        <f t="shared" si="14"/>
        <v>65705.2</v>
      </c>
    </row>
    <row r="152" spans="1:16" s="26" customFormat="1" ht="79.2" x14ac:dyDescent="0.25">
      <c r="A152" s="70">
        <v>87</v>
      </c>
      <c r="B152" s="71"/>
      <c r="C152" s="72" t="s">
        <v>458</v>
      </c>
      <c r="D152" s="73" t="s">
        <v>346</v>
      </c>
      <c r="E152" s="74" t="s">
        <v>459</v>
      </c>
      <c r="F152" s="75">
        <v>108</v>
      </c>
      <c r="G152" s="74">
        <v>161655.48000000001</v>
      </c>
      <c r="H152" s="76"/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 t="e">
        <f>#REF!</f>
        <v>#REF!</v>
      </c>
      <c r="N152" s="25" t="e">
        <f>#REF!</f>
        <v>#REF!</v>
      </c>
      <c r="O152" s="25">
        <f t="shared" si="14"/>
        <v>108</v>
      </c>
      <c r="P152" s="25">
        <f t="shared" si="14"/>
        <v>161655.48000000001</v>
      </c>
    </row>
    <row r="153" spans="1:16" s="26" customFormat="1" ht="79.2" x14ac:dyDescent="0.25">
      <c r="A153" s="70">
        <v>88</v>
      </c>
      <c r="B153" s="71"/>
      <c r="C153" s="72" t="s">
        <v>460</v>
      </c>
      <c r="D153" s="73" t="s">
        <v>346</v>
      </c>
      <c r="E153" s="74" t="s">
        <v>459</v>
      </c>
      <c r="F153" s="75">
        <v>100</v>
      </c>
      <c r="G153" s="74">
        <v>149681</v>
      </c>
      <c r="H153" s="76"/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 t="e">
        <f>#REF!</f>
        <v>#REF!</v>
      </c>
      <c r="N153" s="25" t="e">
        <f>#REF!</f>
        <v>#REF!</v>
      </c>
      <c r="O153" s="25">
        <f t="shared" si="14"/>
        <v>100</v>
      </c>
      <c r="P153" s="25">
        <f t="shared" si="14"/>
        <v>149681</v>
      </c>
    </row>
    <row r="154" spans="1:16" s="26" customFormat="1" ht="52.8" x14ac:dyDescent="0.25">
      <c r="A154" s="70">
        <v>89</v>
      </c>
      <c r="B154" s="71"/>
      <c r="C154" s="72" t="s">
        <v>461</v>
      </c>
      <c r="D154" s="73" t="s">
        <v>314</v>
      </c>
      <c r="E154" s="74" t="s">
        <v>462</v>
      </c>
      <c r="F154" s="75">
        <v>368</v>
      </c>
      <c r="G154" s="74">
        <v>79079.520000000004</v>
      </c>
      <c r="H154" s="76"/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 t="e">
        <f>#REF!</f>
        <v>#REF!</v>
      </c>
      <c r="N154" s="25" t="e">
        <f>#REF!</f>
        <v>#REF!</v>
      </c>
      <c r="O154" s="25">
        <f t="shared" si="14"/>
        <v>368</v>
      </c>
      <c r="P154" s="25">
        <f t="shared" si="14"/>
        <v>79079.520000000004</v>
      </c>
    </row>
    <row r="155" spans="1:16" s="26" customFormat="1" ht="52.8" x14ac:dyDescent="0.25">
      <c r="A155" s="70">
        <v>90</v>
      </c>
      <c r="B155" s="71"/>
      <c r="C155" s="72" t="s">
        <v>463</v>
      </c>
      <c r="D155" s="73" t="s">
        <v>314</v>
      </c>
      <c r="E155" s="74" t="s">
        <v>464</v>
      </c>
      <c r="F155" s="75">
        <v>2307</v>
      </c>
      <c r="G155" s="74">
        <v>131452.86000000002</v>
      </c>
      <c r="H155" s="76"/>
      <c r="I155" s="25" t="e">
        <f>#REF!</f>
        <v>#REF!</v>
      </c>
      <c r="J155" s="25" t="e">
        <f>#REF!</f>
        <v>#REF!</v>
      </c>
      <c r="K155" s="25" t="e">
        <f>#REF!</f>
        <v>#REF!</v>
      </c>
      <c r="L155" s="25" t="e">
        <f>#REF!</f>
        <v>#REF!</v>
      </c>
      <c r="M155" s="25" t="e">
        <f>#REF!</f>
        <v>#REF!</v>
      </c>
      <c r="N155" s="25" t="e">
        <f>#REF!</f>
        <v>#REF!</v>
      </c>
      <c r="O155" s="25">
        <f t="shared" si="14"/>
        <v>2307</v>
      </c>
      <c r="P155" s="25">
        <f t="shared" si="14"/>
        <v>131452.86000000002</v>
      </c>
    </row>
    <row r="156" spans="1:16" s="26" customFormat="1" ht="39.6" x14ac:dyDescent="0.25">
      <c r="A156" s="70">
        <v>91</v>
      </c>
      <c r="B156" s="71"/>
      <c r="C156" s="72" t="s">
        <v>465</v>
      </c>
      <c r="D156" s="73" t="s">
        <v>314</v>
      </c>
      <c r="E156" s="74">
        <v>220</v>
      </c>
      <c r="F156" s="75">
        <v>204</v>
      </c>
      <c r="G156" s="74">
        <v>44880</v>
      </c>
      <c r="H156" s="76"/>
      <c r="I156" s="25" t="e">
        <f>#REF!</f>
        <v>#REF!</v>
      </c>
      <c r="J156" s="25" t="e">
        <f>#REF!</f>
        <v>#REF!</v>
      </c>
      <c r="K156" s="25" t="e">
        <f>#REF!</f>
        <v>#REF!</v>
      </c>
      <c r="L156" s="25" t="e">
        <f>#REF!</f>
        <v>#REF!</v>
      </c>
      <c r="M156" s="25" t="e">
        <f>#REF!</f>
        <v>#REF!</v>
      </c>
      <c r="N156" s="25" t="e">
        <f>#REF!</f>
        <v>#REF!</v>
      </c>
      <c r="O156" s="25">
        <f t="shared" si="14"/>
        <v>204</v>
      </c>
      <c r="P156" s="25">
        <f t="shared" si="14"/>
        <v>44880</v>
      </c>
    </row>
    <row r="157" spans="1:16" s="26" customFormat="1" ht="39.6" x14ac:dyDescent="0.25">
      <c r="A157" s="70">
        <v>92</v>
      </c>
      <c r="B157" s="71"/>
      <c r="C157" s="72" t="s">
        <v>466</v>
      </c>
      <c r="D157" s="73" t="s">
        <v>314</v>
      </c>
      <c r="E157" s="74">
        <v>220</v>
      </c>
      <c r="F157" s="75">
        <v>450</v>
      </c>
      <c r="G157" s="74">
        <v>99000</v>
      </c>
      <c r="H157" s="76"/>
      <c r="I157" s="25" t="e">
        <f>#REF!</f>
        <v>#REF!</v>
      </c>
      <c r="J157" s="25" t="e">
        <f>#REF!</f>
        <v>#REF!</v>
      </c>
      <c r="K157" s="25" t="e">
        <f>#REF!</f>
        <v>#REF!</v>
      </c>
      <c r="L157" s="25" t="e">
        <f>#REF!</f>
        <v>#REF!</v>
      </c>
      <c r="M157" s="25" t="e">
        <f>#REF!</f>
        <v>#REF!</v>
      </c>
      <c r="N157" s="25" t="e">
        <f>#REF!</f>
        <v>#REF!</v>
      </c>
      <c r="O157" s="25">
        <f t="shared" si="14"/>
        <v>450</v>
      </c>
      <c r="P157" s="25">
        <f t="shared" si="14"/>
        <v>99000</v>
      </c>
    </row>
    <row r="158" spans="1:16" s="17" customFormat="1" ht="13.5" customHeight="1" thickBot="1" x14ac:dyDescent="0.3"/>
    <row r="159" spans="1:16" s="17" customFormat="1" ht="26.25" customHeight="1" x14ac:dyDescent="0.25">
      <c r="A159" s="94" t="s">
        <v>139</v>
      </c>
      <c r="B159" s="88" t="s">
        <v>140</v>
      </c>
      <c r="C159" s="88" t="s">
        <v>293</v>
      </c>
      <c r="D159" s="99" t="s">
        <v>141</v>
      </c>
      <c r="E159" s="88" t="s">
        <v>142</v>
      </c>
      <c r="F159" s="88" t="s">
        <v>294</v>
      </c>
      <c r="G159" s="88"/>
      <c r="H159" s="89" t="s">
        <v>146</v>
      </c>
    </row>
    <row r="160" spans="1:16" s="17" customFormat="1" ht="12.75" customHeight="1" x14ac:dyDescent="0.25">
      <c r="A160" s="95"/>
      <c r="B160" s="97"/>
      <c r="C160" s="97"/>
      <c r="D160" s="100"/>
      <c r="E160" s="97"/>
      <c r="F160" s="92" t="s">
        <v>147</v>
      </c>
      <c r="G160" s="92" t="s">
        <v>148</v>
      </c>
      <c r="H160" s="90"/>
    </row>
    <row r="161" spans="1:16" s="17" customFormat="1" ht="13.5" customHeight="1" thickBot="1" x14ac:dyDescent="0.3">
      <c r="A161" s="96"/>
      <c r="B161" s="98"/>
      <c r="C161" s="98"/>
      <c r="D161" s="101"/>
      <c r="E161" s="98"/>
      <c r="F161" s="93"/>
      <c r="G161" s="93"/>
      <c r="H161" s="91"/>
    </row>
    <row r="162" spans="1:16" s="26" customFormat="1" ht="39.6" x14ac:dyDescent="0.25">
      <c r="A162" s="70">
        <v>93</v>
      </c>
      <c r="B162" s="71"/>
      <c r="C162" s="72" t="s">
        <v>467</v>
      </c>
      <c r="D162" s="73" t="s">
        <v>314</v>
      </c>
      <c r="E162" s="74">
        <v>220</v>
      </c>
      <c r="F162" s="75">
        <v>750</v>
      </c>
      <c r="G162" s="74">
        <v>165000</v>
      </c>
      <c r="H162" s="76"/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 t="e">
        <f>#REF!</f>
        <v>#REF!</v>
      </c>
      <c r="N162" s="25" t="e">
        <f>#REF!</f>
        <v>#REF!</v>
      </c>
      <c r="O162" s="25">
        <f t="shared" ref="O162:P165" si="15">F162</f>
        <v>750</v>
      </c>
      <c r="P162" s="25">
        <f t="shared" si="15"/>
        <v>165000</v>
      </c>
    </row>
    <row r="163" spans="1:16" s="26" customFormat="1" ht="39.6" x14ac:dyDescent="0.25">
      <c r="A163" s="70">
        <v>94</v>
      </c>
      <c r="B163" s="71"/>
      <c r="C163" s="72" t="s">
        <v>468</v>
      </c>
      <c r="D163" s="73" t="s">
        <v>469</v>
      </c>
      <c r="E163" s="74" t="s">
        <v>470</v>
      </c>
      <c r="F163" s="75">
        <v>112</v>
      </c>
      <c r="G163" s="74">
        <v>7187102.7200000007</v>
      </c>
      <c r="H163" s="76"/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 t="e">
        <f>#REF!</f>
        <v>#REF!</v>
      </c>
      <c r="N163" s="25" t="e">
        <f>#REF!</f>
        <v>#REF!</v>
      </c>
      <c r="O163" s="25">
        <f t="shared" si="15"/>
        <v>112</v>
      </c>
      <c r="P163" s="25">
        <f t="shared" si="15"/>
        <v>7187102.7200000007</v>
      </c>
    </row>
    <row r="164" spans="1:16" s="26" customFormat="1" ht="52.8" x14ac:dyDescent="0.25">
      <c r="A164" s="70">
        <v>95</v>
      </c>
      <c r="B164" s="71"/>
      <c r="C164" s="72" t="s">
        <v>471</v>
      </c>
      <c r="D164" s="73" t="s">
        <v>311</v>
      </c>
      <c r="E164" s="74" t="s">
        <v>472</v>
      </c>
      <c r="F164" s="75">
        <v>190</v>
      </c>
      <c r="G164" s="74">
        <v>8397133.5999999996</v>
      </c>
      <c r="H164" s="76"/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 t="e">
        <f>#REF!</f>
        <v>#REF!</v>
      </c>
      <c r="N164" s="25" t="e">
        <f>#REF!</f>
        <v>#REF!</v>
      </c>
      <c r="O164" s="25">
        <f t="shared" si="15"/>
        <v>190</v>
      </c>
      <c r="P164" s="25">
        <f t="shared" si="15"/>
        <v>8397133.5999999996</v>
      </c>
    </row>
    <row r="165" spans="1:16" s="26" customFormat="1" ht="40.200000000000003" thickBot="1" x14ac:dyDescent="0.3">
      <c r="A165" s="70">
        <v>96</v>
      </c>
      <c r="B165" s="71"/>
      <c r="C165" s="72" t="s">
        <v>473</v>
      </c>
      <c r="D165" s="73" t="s">
        <v>314</v>
      </c>
      <c r="E165" s="74" t="s">
        <v>474</v>
      </c>
      <c r="F165" s="75">
        <v>1850</v>
      </c>
      <c r="G165" s="74">
        <v>5013.5</v>
      </c>
      <c r="H165" s="76"/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 t="e">
        <f>#REF!</f>
        <v>#REF!</v>
      </c>
      <c r="N165" s="25" t="e">
        <f>#REF!</f>
        <v>#REF!</v>
      </c>
      <c r="O165" s="25">
        <f t="shared" si="15"/>
        <v>1850</v>
      </c>
      <c r="P165" s="25">
        <f t="shared" si="15"/>
        <v>5013.5</v>
      </c>
    </row>
    <row r="166" spans="1:16" s="17" customFormat="1" ht="13.8" thickBot="1" x14ac:dyDescent="0.3">
      <c r="A166" s="35"/>
      <c r="B166" s="29" t="s">
        <v>475</v>
      </c>
      <c r="C166" s="29"/>
      <c r="D166" s="29"/>
      <c r="E166" s="30"/>
      <c r="F166" s="31">
        <f>SUM(Лист1!O5:O165)</f>
        <v>256004</v>
      </c>
      <c r="G166" s="32">
        <f>SUM(Лист1!P5:P165)</f>
        <v>36177313.849999994</v>
      </c>
      <c r="H166" s="33"/>
    </row>
    <row r="167" spans="1:16" s="17" customFormat="1" ht="13.2" x14ac:dyDescent="0.25"/>
  </sheetData>
  <mergeCells count="144">
    <mergeCell ref="G6:G7"/>
    <mergeCell ref="E5:E7"/>
    <mergeCell ref="F5:G5"/>
    <mergeCell ref="H5:H7"/>
    <mergeCell ref="F6:F7"/>
    <mergeCell ref="A5:A7"/>
    <mergeCell ref="B5:B7"/>
    <mergeCell ref="C5:C7"/>
    <mergeCell ref="D5:D7"/>
    <mergeCell ref="A27:A29"/>
    <mergeCell ref="B27:B29"/>
    <mergeCell ref="C27:C29"/>
    <mergeCell ref="D27:D29"/>
    <mergeCell ref="E27:E29"/>
    <mergeCell ref="F17:G17"/>
    <mergeCell ref="H17:H19"/>
    <mergeCell ref="F18:F19"/>
    <mergeCell ref="G18:G19"/>
    <mergeCell ref="A17:A19"/>
    <mergeCell ref="B17:B19"/>
    <mergeCell ref="C17:C19"/>
    <mergeCell ref="D17:D19"/>
    <mergeCell ref="E17:E19"/>
    <mergeCell ref="H27:H29"/>
    <mergeCell ref="F28:F29"/>
    <mergeCell ref="G28:G29"/>
    <mergeCell ref="F27:G27"/>
    <mergeCell ref="F37:G37"/>
    <mergeCell ref="H37:H39"/>
    <mergeCell ref="F38:F39"/>
    <mergeCell ref="G38:G39"/>
    <mergeCell ref="A37:A39"/>
    <mergeCell ref="B37:B39"/>
    <mergeCell ref="C37:C39"/>
    <mergeCell ref="D37:D39"/>
    <mergeCell ref="E37:E39"/>
    <mergeCell ref="F45:G45"/>
    <mergeCell ref="H45:H47"/>
    <mergeCell ref="F46:F47"/>
    <mergeCell ref="G46:G47"/>
    <mergeCell ref="A45:A47"/>
    <mergeCell ref="B45:B47"/>
    <mergeCell ref="C45:C47"/>
    <mergeCell ref="D45:D47"/>
    <mergeCell ref="E45:E47"/>
    <mergeCell ref="F55:G55"/>
    <mergeCell ref="H55:H57"/>
    <mergeCell ref="F56:F57"/>
    <mergeCell ref="G56:G57"/>
    <mergeCell ref="A55:A57"/>
    <mergeCell ref="B55:B57"/>
    <mergeCell ref="C55:C57"/>
    <mergeCell ref="D55:D57"/>
    <mergeCell ref="E55:E57"/>
    <mergeCell ref="F65:G65"/>
    <mergeCell ref="H65:H67"/>
    <mergeCell ref="F66:F67"/>
    <mergeCell ref="G66:G67"/>
    <mergeCell ref="A65:A67"/>
    <mergeCell ref="B65:B67"/>
    <mergeCell ref="C65:C67"/>
    <mergeCell ref="D65:D67"/>
    <mergeCell ref="E65:E67"/>
    <mergeCell ref="F75:G75"/>
    <mergeCell ref="H75:H77"/>
    <mergeCell ref="F76:F77"/>
    <mergeCell ref="G76:G77"/>
    <mergeCell ref="A75:A77"/>
    <mergeCell ref="B75:B77"/>
    <mergeCell ref="C75:C77"/>
    <mergeCell ref="D75:D77"/>
    <mergeCell ref="E75:E77"/>
    <mergeCell ref="F87:G87"/>
    <mergeCell ref="H87:H89"/>
    <mergeCell ref="F88:F89"/>
    <mergeCell ref="G88:G89"/>
    <mergeCell ref="A87:A89"/>
    <mergeCell ref="B87:B89"/>
    <mergeCell ref="C87:C89"/>
    <mergeCell ref="D87:D89"/>
    <mergeCell ref="E87:E89"/>
    <mergeCell ref="F97:G97"/>
    <mergeCell ref="H97:H99"/>
    <mergeCell ref="F98:F99"/>
    <mergeCell ref="G98:G99"/>
    <mergeCell ref="A97:A99"/>
    <mergeCell ref="B97:B99"/>
    <mergeCell ref="C97:C99"/>
    <mergeCell ref="D97:D99"/>
    <mergeCell ref="E97:E99"/>
    <mergeCell ref="F107:G107"/>
    <mergeCell ref="H107:H109"/>
    <mergeCell ref="F108:F109"/>
    <mergeCell ref="G108:G109"/>
    <mergeCell ref="A107:A109"/>
    <mergeCell ref="B107:B109"/>
    <mergeCell ref="C107:C109"/>
    <mergeCell ref="D107:D109"/>
    <mergeCell ref="E107:E109"/>
    <mergeCell ref="F118:G118"/>
    <mergeCell ref="H118:H120"/>
    <mergeCell ref="F119:F120"/>
    <mergeCell ref="G119:G120"/>
    <mergeCell ref="A118:A120"/>
    <mergeCell ref="B118:B120"/>
    <mergeCell ref="C118:C120"/>
    <mergeCell ref="D118:D120"/>
    <mergeCell ref="E118:E120"/>
    <mergeCell ref="F129:G129"/>
    <mergeCell ref="H129:H131"/>
    <mergeCell ref="F130:F131"/>
    <mergeCell ref="G130:G131"/>
    <mergeCell ref="A129:A131"/>
    <mergeCell ref="B129:B131"/>
    <mergeCell ref="C129:C131"/>
    <mergeCell ref="D129:D131"/>
    <mergeCell ref="E129:E131"/>
    <mergeCell ref="F139:G139"/>
    <mergeCell ref="H139:H141"/>
    <mergeCell ref="F140:F141"/>
    <mergeCell ref="G140:G141"/>
    <mergeCell ref="A139:A141"/>
    <mergeCell ref="B139:B141"/>
    <mergeCell ref="C139:C141"/>
    <mergeCell ref="D139:D141"/>
    <mergeCell ref="E139:E141"/>
    <mergeCell ref="F148:G148"/>
    <mergeCell ref="H148:H150"/>
    <mergeCell ref="F149:F150"/>
    <mergeCell ref="G149:G150"/>
    <mergeCell ref="A148:A150"/>
    <mergeCell ref="B148:B150"/>
    <mergeCell ref="C148:C150"/>
    <mergeCell ref="D148:D150"/>
    <mergeCell ref="E148:E150"/>
    <mergeCell ref="F159:G159"/>
    <mergeCell ref="H159:H161"/>
    <mergeCell ref="F160:F161"/>
    <mergeCell ref="G160:G161"/>
    <mergeCell ref="A159:A161"/>
    <mergeCell ref="B159:B161"/>
    <mergeCell ref="C159:C161"/>
    <mergeCell ref="D159:D161"/>
    <mergeCell ref="E159:E16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6" manualBreakCount="16">
    <brk id="15" max="16383" man="1"/>
    <brk id="25" max="16383" man="1"/>
    <brk id="35" max="16383" man="1"/>
    <brk id="43" max="16383" man="1"/>
    <brk id="53" max="16383" man="1"/>
    <brk id="63" max="16383" man="1"/>
    <brk id="73" max="16383" man="1"/>
    <brk id="85" max="16383" man="1"/>
    <brk id="95" max="16383" man="1"/>
    <brk id="105" max="16383" man="1"/>
    <brk id="116" max="16383" man="1"/>
    <brk id="127" max="16383" man="1"/>
    <brk id="137" max="16383" man="1"/>
    <brk id="146" max="16383" man="1"/>
    <brk id="157" max="16383" man="1"/>
    <brk id="1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2023-08-10T12:23:25Z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