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Лист1!$A$109:$A$117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E89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22" i="4"/>
  <c r="I122" i="4"/>
  <c r="J122" i="4"/>
  <c r="K122" i="4"/>
  <c r="L122" i="4"/>
  <c r="M122" i="4"/>
  <c r="N122" i="4"/>
  <c r="O122" i="4"/>
  <c r="C33" i="2"/>
  <c r="L33" i="2"/>
  <c r="H33" i="2"/>
  <c r="F33" i="2"/>
  <c r="H32" i="2"/>
  <c r="E108" i="4" l="1"/>
  <c r="F89" i="4"/>
  <c r="F116" i="4"/>
  <c r="F108" i="4"/>
  <c r="E116" i="4"/>
</calcChain>
</file>

<file path=xl/sharedStrings.xml><?xml version="1.0" encoding="utf-8"?>
<sst xmlns="http://schemas.openxmlformats.org/spreadsheetml/2006/main" count="831" uniqueCount="423">
  <si>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</si>
  <si>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</si>
  <si>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</si>
  <si>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</si>
  <si>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</si>
  <si>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</si>
  <si>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</si>
  <si>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</si>
  <si>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</si>
  <si>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</si>
  <si>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</si>
  <si>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</si>
  <si>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</si>
  <si>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</si>
  <si>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</si>
  <si>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</si>
  <si>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</si>
  <si>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</si>
  <si>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</si>
  <si>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</si>
  <si>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</si>
  <si>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</si>
  <si>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</si>
  <si>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</si>
  <si>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</si>
  <si>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</si>
  <si>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</si>
  <si>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</si>
  <si>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</si>
  <si>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</si>
  <si>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</si>
  <si>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</si>
  <si>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</si>
  <si>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</si>
  <si>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</si>
  <si>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</si>
  <si>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</si>
  <si>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</si>
  <si>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</si>
  <si>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</si>
  <si>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</si>
  <si>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</si>
  <si>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</si>
  <si>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</si>
  <si>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</si>
  <si>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</si>
  <si>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</si>
  <si>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</si>
  <si>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</si>
  <si>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</si>
  <si>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</si>
  <si>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</si>
  <si>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</si>
  <si>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</si>
  <si>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</si>
  <si>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</si>
  <si>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</si>
  <si>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</si>
  <si>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</si>
  <si>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</si>
  <si>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</si>
  <si>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</si>
  <si>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</si>
  <si>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</si>
  <si>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</si>
  <si>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</si>
  <si>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</si>
  <si>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</si>
  <si>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</si>
  <si>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</si>
  <si>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</si>
  <si>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</si>
  <si>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</si>
  <si>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</si>
  <si>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</si>
  <si>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</si>
  <si>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</si>
  <si>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</si>
  <si>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</si>
  <si>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</si>
  <si>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</si>
  <si>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</si>
  <si>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</si>
  <si>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</si>
  <si>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</si>
  <si>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</si>
  <si>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</si>
  <si>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</si>
  <si>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</si>
  <si>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</si>
  <si>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</si>
  <si>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</si>
  <si>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</si>
  <si>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</si>
  <si>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</si>
  <si>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</si>
  <si>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</si>
  <si>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</si>
  <si>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</si>
  <si>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</si>
  <si>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</si>
  <si>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</si>
  <si>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</si>
  <si>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</si>
  <si>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</si>
  <si>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</si>
  <si>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</si>
  <si>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</si>
  <si>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</si>
  <si>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</si>
  <si>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</si>
  <si>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</si>
  <si>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</si>
  <si>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</si>
  <si>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</si>
  <si>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</si>
  <si>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</si>
  <si>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</si>
  <si>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</si>
  <si>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</si>
  <si>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</si>
  <si>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</si>
  <si>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</si>
  <si>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</si>
  <si>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</si>
  <si>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</si>
  <si>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</si>
  <si>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</si>
  <si>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</si>
  <si>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</si>
  <si>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</si>
  <si>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</si>
  <si>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</si>
  <si>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</si>
  <si>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</si>
  <si>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</si>
  <si>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</si>
  <si>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</si>
  <si>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</si>
  <si>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</si>
  <si>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</si>
  <si>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</si>
  <si>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</si>
  <si>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</si>
  <si>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</si>
  <si>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</si>
  <si>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</si>
  <si>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</si>
  <si>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</si>
  <si>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</si>
  <si>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</si>
  <si>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</si>
  <si>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</si>
  <si>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</si>
  <si>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</si>
  <si>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</si>
  <si>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</si>
  <si>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</si>
  <si>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</si>
  <si>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</si>
  <si>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</si>
  <si>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</si>
  <si>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</si>
  <si>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</si>
  <si>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</si>
  <si>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</si>
  <si>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</si>
  <si>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</si>
  <si>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</si>
  <si>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</si>
  <si>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</si>
  <si>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</si>
  <si>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</si>
  <si>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</si>
  <si>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</si>
  <si>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</si>
  <si>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</si>
  <si>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</si>
  <si>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</si>
  <si>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</si>
  <si>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</si>
  <si>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</si>
  <si>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</si>
  <si>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</si>
  <si>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</si>
  <si>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</si>
  <si>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</si>
  <si>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</si>
  <si>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</si>
  <si>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</si>
  <si>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</si>
  <si>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</si>
  <si>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</si>
  <si>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</si>
  <si>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</si>
  <si>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</si>
  <si>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</si>
  <si>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</si>
  <si>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</si>
  <si>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</si>
  <si>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</si>
  <si>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</si>
  <si>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</si>
  <si>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</si>
  <si>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</si>
  <si>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</si>
  <si>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</si>
  <si>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</si>
  <si>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</si>
  <si>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</si>
  <si>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</si>
  <si>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</si>
  <si>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</si>
  <si>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</si>
  <si>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</si>
  <si>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</si>
  <si>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</si>
  <si>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</si>
  <si>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</si>
  <si>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</si>
  <si>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</si>
  <si>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</si>
  <si>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</si>
  <si>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</si>
  <si>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</si>
  <si>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</si>
  <si>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</si>
  <si>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</si>
  <si>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</si>
  <si>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</si>
  <si>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</si>
  <si>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</si>
  <si>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</si>
  <si>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</si>
  <si>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</si>
  <si>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</si>
  <si>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</si>
  <si>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</si>
  <si>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</si>
  <si>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</si>
  <si>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</si>
  <si>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</si>
  <si>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</si>
  <si>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</si>
  <si>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</si>
  <si>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</si>
  <si>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</si>
  <si>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</si>
  <si>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</si>
  <si>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</si>
  <si>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</si>
  <si>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</si>
  <si>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</si>
  <si>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</si>
  <si>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</si>
  <si>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</si>
  <si>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</si>
  <si>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</si>
  <si>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</si>
  <si>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</si>
  <si>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</si>
  <si>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</si>
  <si>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</si>
  <si>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</si>
  <si>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</si>
  <si>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</si>
  <si>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</si>
  <si>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</si>
  <si>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</si>
  <si>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</si>
  <si>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</si>
  <si>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</si>
  <si>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</si>
  <si>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</si>
  <si>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</si>
  <si>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</si>
  <si>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</si>
  <si>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</si>
  <si>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</si>
  <si>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</si>
  <si>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</si>
  <si>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</si>
  <si>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</si>
  <si>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</si>
  <si>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</si>
  <si>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</si>
  <si>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</si>
  <si>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</si>
  <si>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</si>
  <si>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</si>
  <si>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</si>
  <si>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</si>
  <si>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</si>
  <si>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</si>
  <si>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</si>
  <si>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</si>
  <si>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</si>
  <si>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</si>
  <si>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</si>
  <si>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</si>
  <si>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</si>
  <si>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</si>
  <si>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</si>
  <si>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</si>
  <si>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</si>
  <si>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</si>
  <si>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</si>
  <si>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</si>
  <si>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</si>
  <si>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</si>
  <si>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</si>
  <si>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</si>
  <si>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</si>
  <si>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</si>
  <si>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</si>
  <si>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Ангіографічна  голка (№426 від 27.08.2021р.) </t>
  </si>
  <si>
    <t>шт.</t>
  </si>
  <si>
    <t>36,32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</si>
  <si>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</si>
  <si>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</si>
  <si>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</si>
  <si>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</si>
  <si>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10% по 50 мл у фл. по 1 фл.у пачці (імун-41від 26.07.2020р.) </t>
  </si>
  <si>
    <t>6630,29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</si>
  <si>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</si>
  <si>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</si>
  <si>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моно р-н для інфузій 5% по 100 мл у фл. по 1 фл.у пачці (імун-41 від 26.07.2021р.) </t>
  </si>
  <si>
    <t>6880,77</t>
  </si>
  <si>
    <t xml:space="preserve">Діавітек ПД 1,5% розчин для перитонеального діалізу  по 2000 мл  контейнер полімерний  (№ К-27370 від 20.05.2021р) 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</si>
  <si>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</si>
  <si>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</si>
  <si>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</si>
  <si>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</si>
  <si>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Дезінфекційний ковпачок для перитонеального діалізу (№К- 28603 від 29.07.2021р) 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</si>
  <si>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</si>
  <si>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</si>
  <si>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</si>
  <si>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</si>
  <si>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</si>
  <si>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</si>
  <si>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</si>
  <si>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</si>
  <si>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</si>
  <si>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</si>
  <si>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</si>
  <si>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</si>
  <si>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</si>
  <si>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</si>
  <si>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</si>
  <si>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Мікрокатетер Echelon(№383 від 09 08 2021 р.) </t>
  </si>
  <si>
    <t>5707,35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</si>
  <si>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</si>
  <si>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</si>
  <si>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</si>
  <si>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Пристрій для  відділення,кат. номер   ID-1-5 (№333 від 15.07.2021р.)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</si>
  <si>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</si>
  <si>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</si>
  <si>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</si>
  <si>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</si>
  <si>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</si>
  <si>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</si>
  <si>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</si>
  <si>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</si>
  <si>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</si>
  <si>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</si>
  <si>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</si>
  <si>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</si>
  <si>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</si>
  <si>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</si>
  <si>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</si>
  <si>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</si>
  <si>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</si>
  <si>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</si>
  <si>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</si>
  <si>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</si>
  <si>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</si>
  <si>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</si>
  <si>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</si>
  <si>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</si>
  <si>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</si>
  <si>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</si>
  <si>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</si>
  <si>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</si>
  <si>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</si>
  <si>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</si>
  <si>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</si>
  <si>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</si>
  <si>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</si>
  <si>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</si>
  <si>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</si>
  <si>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</si>
  <si>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</si>
  <si>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</si>
  <si>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</si>
  <si>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</si>
  <si>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</si>
  <si>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</si>
  <si>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</si>
  <si>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</si>
  <si>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</si>
  <si>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</si>
  <si>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</si>
  <si>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</si>
  <si>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</si>
  <si>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</si>
  <si>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</si>
  <si>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</si>
  <si>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</si>
  <si>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</si>
  <si>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</si>
  <si>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</si>
  <si>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</si>
  <si>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</si>
  <si>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</si>
  <si>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</si>
  <si>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</si>
  <si>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</si>
  <si>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</si>
  <si>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</si>
  <si>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</si>
  <si>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</si>
  <si>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 на 09.09.2021р.
на 31.08.2021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</si>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</sst>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6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3">
      <c r="A1" s="15" t="s">
        <v>422</v>
      </c>
      <c r="B1" s="16"/>
      <c r="C1" s="16"/>
      <c r="D1" s="16"/>
      <c r="E1" s="16"/>
      <c r="F1" s="16"/>
      <c r="G1" s="16"/>
    </row>
    <row r="2" spans="1:16" s="10" customFormat="1" ht="12.75" customHeight="1" x14ac:dyDescent="0.3">
      <c r="A2" s="18" t="s">
        <v>420</v>
      </c>
      <c r="B2" s="18"/>
      <c r="C2" s="18"/>
      <c r="D2" s="18"/>
      <c r="E2" s="18"/>
      <c r="F2" s="18"/>
      <c r="G2" s="18"/>
    </row>
    <row r="3" spans="1:16" s="10" customFormat="1" ht="12.75" customHeight="1" thickBot="1" x14ac:dyDescent="0.35">
      <c r="A3" s="18"/>
      <c r="B3" s="18"/>
      <c r="C3" s="18"/>
      <c r="D3" s="18"/>
      <c r="E3" s="18"/>
      <c r="F3" s="18"/>
      <c r="G3" s="18"/>
    </row>
    <row r="4" spans="1:16" s="10" customFormat="1" ht="12.75" customHeight="1" x14ac:dyDescent="0.25">
      <c r="A4" s="88" t="s">
        <v>139</v>
      </c>
      <c r="B4" s="91" t="s">
        <v>32</v>
      </c>
      <c r="C4" s="94" t="s">
        <v>141</v>
      </c>
      <c r="D4" s="91" t="s">
        <v>142</v>
      </c>
      <c r="E4" s="91" t="s">
        <v>421</v>
      </c>
      <c r="F4" s="91"/>
      <c r="G4" s="99" t="s">
        <v>146</v>
      </c>
    </row>
    <row r="5" spans="1:16" s="10" customFormat="1" ht="12.75" customHeight="1" x14ac:dyDescent="0.25">
      <c r="A5" s="89"/>
      <c r="B5" s="92"/>
      <c r="C5" s="95"/>
      <c r="D5" s="92"/>
      <c r="E5" s="97" t="s">
        <v>147</v>
      </c>
      <c r="F5" s="97" t="s">
        <v>148</v>
      </c>
      <c r="G5" s="100"/>
    </row>
    <row r="6" spans="1:16" s="10" customFormat="1" ht="12.75" customHeight="1" thickBot="1" x14ac:dyDescent="0.3">
      <c r="A6" s="90"/>
      <c r="B6" s="93"/>
      <c r="C6" s="96"/>
      <c r="D6" s="93"/>
      <c r="E6" s="98"/>
      <c r="F6" s="98"/>
      <c r="G6" s="101"/>
    </row>
    <row r="7" spans="1:16" s="10" customFormat="1" ht="12.7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17" customFormat="1" ht="13.8" thickBot="1" x14ac:dyDescent="0.3">
      <c r="A8" s="79"/>
      <c r="B8" s="80"/>
      <c r="C8" s="80"/>
      <c r="D8" s="80"/>
      <c r="E8" s="81"/>
      <c r="F8" s="80"/>
      <c r="G8" s="82"/>
    </row>
    <row r="9" spans="1:16" s="17" customFormat="1" ht="52.8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1115</v>
      </c>
      <c r="F9" s="74">
        <v>802153.3</v>
      </c>
      <c r="G9" s="76"/>
    </row>
    <row r="10" spans="1:16" s="17" customFormat="1" ht="16.5" customHeight="1" x14ac:dyDescent="0.25">
      <c r="A10" s="70">
        <v>2</v>
      </c>
      <c r="B10" s="72" t="s">
        <v>298</v>
      </c>
      <c r="C10" s="73" t="s">
        <v>296</v>
      </c>
      <c r="D10" s="74" t="s">
        <v>297</v>
      </c>
      <c r="E10" s="75">
        <v>84</v>
      </c>
      <c r="F10" s="74">
        <v>60431.280000000006</v>
      </c>
      <c r="G10" s="76"/>
    </row>
    <row r="11" spans="1:16" s="17" customFormat="1" ht="26.25" customHeight="1" x14ac:dyDescent="0.25">
      <c r="A11" s="70">
        <v>3</v>
      </c>
      <c r="B11" s="72" t="s">
        <v>299</v>
      </c>
      <c r="C11" s="73" t="s">
        <v>300</v>
      </c>
      <c r="D11" s="74" t="s">
        <v>301</v>
      </c>
      <c r="E11" s="75">
        <v>950</v>
      </c>
      <c r="F11" s="74">
        <v>10953.210000000001</v>
      </c>
      <c r="G11" s="76"/>
    </row>
    <row r="12" spans="1:16" s="17" customFormat="1" ht="26.4" x14ac:dyDescent="0.25">
      <c r="A12" s="70">
        <v>4</v>
      </c>
      <c r="B12" s="72" t="s">
        <v>302</v>
      </c>
      <c r="C12" s="73" t="s">
        <v>303</v>
      </c>
      <c r="D12" s="74" t="s">
        <v>304</v>
      </c>
      <c r="E12" s="75">
        <v>350</v>
      </c>
      <c r="F12" s="74">
        <v>5288.9900000000007</v>
      </c>
      <c r="G12" s="76"/>
    </row>
    <row r="13" spans="1:16" s="17" customFormat="1" ht="13.2" x14ac:dyDescent="0.25">
      <c r="A13" s="70">
        <v>5</v>
      </c>
      <c r="B13" s="72" t="s">
        <v>305</v>
      </c>
      <c r="C13" s="73" t="s">
        <v>296</v>
      </c>
      <c r="D13" s="74" t="s">
        <v>306</v>
      </c>
      <c r="E13" s="75">
        <v>10</v>
      </c>
      <c r="F13" s="74">
        <v>59.040000000000006</v>
      </c>
      <c r="G13" s="76"/>
    </row>
    <row r="14" spans="1:16" s="24" customFormat="1" ht="15" customHeight="1" thickBot="1" x14ac:dyDescent="0.3">
      <c r="A14" s="70">
        <v>6</v>
      </c>
      <c r="B14" s="72" t="s">
        <v>307</v>
      </c>
      <c r="C14" s="73" t="s">
        <v>308</v>
      </c>
      <c r="D14" s="74" t="s">
        <v>309</v>
      </c>
      <c r="E14" s="75"/>
      <c r="F14" s="74"/>
      <c r="G14" s="76"/>
    </row>
    <row r="15" spans="1:16" s="24" customFormat="1" ht="15" hidden="1" customHeight="1" thickBot="1" x14ac:dyDescent="0.3">
      <c r="A15" s="17"/>
      <c r="B15" s="17"/>
      <c r="C15" s="17"/>
      <c r="D15" s="17"/>
      <c r="E15" s="17"/>
      <c r="F15" s="17"/>
      <c r="G15" s="17"/>
      <c r="P15" s="24" t="s">
        <v>294</v>
      </c>
    </row>
    <row r="16" spans="1:16" s="26" customFormat="1" ht="12.75" customHeight="1" x14ac:dyDescent="0.25">
      <c r="A16" s="88" t="s">
        <v>139</v>
      </c>
      <c r="B16" s="91" t="s">
        <v>32</v>
      </c>
      <c r="C16" s="94" t="s">
        <v>141</v>
      </c>
      <c r="D16" s="91" t="s">
        <v>142</v>
      </c>
      <c r="E16" s="91" t="s">
        <v>421</v>
      </c>
      <c r="F16" s="91"/>
      <c r="G16" s="99" t="s">
        <v>146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E9</f>
        <v>1115</v>
      </c>
      <c r="O16" s="25">
        <f t="shared" si="0"/>
        <v>802153.3</v>
      </c>
    </row>
    <row r="17" spans="1:15" s="26" customFormat="1" ht="13.2" x14ac:dyDescent="0.25">
      <c r="A17" s="89"/>
      <c r="B17" s="92"/>
      <c r="C17" s="95"/>
      <c r="D17" s="92"/>
      <c r="E17" s="97" t="s">
        <v>147</v>
      </c>
      <c r="F17" s="97" t="s">
        <v>148</v>
      </c>
      <c r="G17" s="100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84</v>
      </c>
      <c r="O17" s="25">
        <f t="shared" si="0"/>
        <v>60431.280000000006</v>
      </c>
    </row>
    <row r="18" spans="1:15" s="26" customFormat="1" ht="13.8" thickBot="1" x14ac:dyDescent="0.3">
      <c r="A18" s="90"/>
      <c r="B18" s="93"/>
      <c r="C18" s="96"/>
      <c r="D18" s="93"/>
      <c r="E18" s="98"/>
      <c r="F18" s="98"/>
      <c r="G18" s="101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950</v>
      </c>
      <c r="O18" s="25">
        <f t="shared" si="0"/>
        <v>10953.210000000001</v>
      </c>
    </row>
    <row r="19" spans="1:15" s="26" customFormat="1" ht="13.2" x14ac:dyDescent="0.25">
      <c r="A19" s="70">
        <v>7</v>
      </c>
      <c r="B19" s="72" t="s">
        <v>310</v>
      </c>
      <c r="C19" s="73" t="s">
        <v>308</v>
      </c>
      <c r="D19" s="74" t="s">
        <v>311</v>
      </c>
      <c r="E19" s="75">
        <v>16</v>
      </c>
      <c r="F19" s="74">
        <v>207428.64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350</v>
      </c>
      <c r="O19" s="25">
        <f t="shared" si="0"/>
        <v>5288.9900000000007</v>
      </c>
    </row>
    <row r="20" spans="1:15" s="26" customFormat="1" ht="26.4" x14ac:dyDescent="0.25">
      <c r="A20" s="70">
        <v>8</v>
      </c>
      <c r="B20" s="72" t="s">
        <v>312</v>
      </c>
      <c r="C20" s="73" t="s">
        <v>313</v>
      </c>
      <c r="D20" s="74" t="s">
        <v>314</v>
      </c>
      <c r="E20" s="75"/>
      <c r="F20" s="74"/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</v>
      </c>
      <c r="O20" s="25">
        <f t="shared" si="0"/>
        <v>59.040000000000006</v>
      </c>
    </row>
    <row r="21" spans="1:15" s="26" customFormat="1" ht="26.4" x14ac:dyDescent="0.25">
      <c r="A21" s="70">
        <v>9</v>
      </c>
      <c r="B21" s="72" t="s">
        <v>315</v>
      </c>
      <c r="C21" s="73" t="s">
        <v>316</v>
      </c>
      <c r="D21" s="74" t="s">
        <v>317</v>
      </c>
      <c r="E21" s="75">
        <v>7</v>
      </c>
      <c r="F21" s="74">
        <v>254.24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0</v>
      </c>
      <c r="O21" s="25">
        <f t="shared" si="0"/>
        <v>0</v>
      </c>
    </row>
    <row r="22" spans="1:15" s="17" customFormat="1" ht="13.5" customHeight="1" x14ac:dyDescent="0.25">
      <c r="A22" s="70">
        <v>10</v>
      </c>
      <c r="B22" s="72" t="s">
        <v>318</v>
      </c>
      <c r="C22" s="73" t="s">
        <v>308</v>
      </c>
      <c r="D22" s="74" t="s">
        <v>319</v>
      </c>
      <c r="E22" s="75">
        <v>10</v>
      </c>
      <c r="F22" s="74">
        <v>15714.900000000001</v>
      </c>
      <c r="G22" s="76"/>
    </row>
    <row r="23" spans="1:15" s="17" customFormat="1" ht="26.25" customHeight="1" x14ac:dyDescent="0.25">
      <c r="A23" s="70">
        <v>11</v>
      </c>
      <c r="B23" s="72" t="s">
        <v>320</v>
      </c>
      <c r="C23" s="73" t="s">
        <v>308</v>
      </c>
      <c r="D23" s="74" t="s">
        <v>321</v>
      </c>
      <c r="E23" s="75">
        <v>57</v>
      </c>
      <c r="F23" s="74">
        <v>277232.61</v>
      </c>
      <c r="G23" s="76"/>
    </row>
    <row r="24" spans="1:15" s="17" customFormat="1" ht="12.75" customHeight="1" x14ac:dyDescent="0.25">
      <c r="A24" s="70">
        <v>12</v>
      </c>
      <c r="B24" s="72" t="s">
        <v>322</v>
      </c>
      <c r="C24" s="73" t="s">
        <v>308</v>
      </c>
      <c r="D24" s="74" t="s">
        <v>323</v>
      </c>
      <c r="E24" s="75">
        <v>11</v>
      </c>
      <c r="F24" s="74">
        <v>72933.19</v>
      </c>
      <c r="G24" s="76"/>
    </row>
    <row r="25" spans="1:15" s="17" customFormat="1" ht="13.5" customHeight="1" x14ac:dyDescent="0.25">
      <c r="A25" s="70">
        <v>13</v>
      </c>
      <c r="B25" s="72" t="s">
        <v>324</v>
      </c>
      <c r="C25" s="73" t="s">
        <v>308</v>
      </c>
      <c r="D25" s="74" t="s">
        <v>325</v>
      </c>
      <c r="E25" s="75">
        <v>44</v>
      </c>
      <c r="F25" s="74">
        <v>219752.28</v>
      </c>
      <c r="G25" s="76"/>
    </row>
    <row r="26" spans="1:15" s="26" customFormat="1" ht="39.6" x14ac:dyDescent="0.25">
      <c r="A26" s="70">
        <v>14</v>
      </c>
      <c r="B26" s="72" t="s">
        <v>326</v>
      </c>
      <c r="C26" s="73" t="s">
        <v>308</v>
      </c>
      <c r="D26" s="74" t="s">
        <v>327</v>
      </c>
      <c r="E26" s="75">
        <v>8</v>
      </c>
      <c r="F26" s="74">
        <v>55046.16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N34" si="1">E19</f>
        <v>16</v>
      </c>
      <c r="O26" s="25">
        <f t="shared" ref="O26:O34" si="2">F19</f>
        <v>207428.64</v>
      </c>
    </row>
    <row r="27" spans="1:15" s="26" customFormat="1" ht="52.8" x14ac:dyDescent="0.25">
      <c r="A27" s="70">
        <v>15</v>
      </c>
      <c r="B27" s="72" t="s">
        <v>328</v>
      </c>
      <c r="C27" s="73" t="s">
        <v>316</v>
      </c>
      <c r="D27" s="74" t="s">
        <v>329</v>
      </c>
      <c r="E27" s="75">
        <v>166</v>
      </c>
      <c r="F27" s="74">
        <v>27997.56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2"/>
        <v>0</v>
      </c>
    </row>
    <row r="28" spans="1:15" s="26" customFormat="1" ht="13.8" thickBot="1" x14ac:dyDescent="0.3">
      <c r="A28" s="17"/>
      <c r="B28" s="17"/>
      <c r="C28" s="17"/>
      <c r="D28" s="17"/>
      <c r="E28" s="17"/>
      <c r="F28" s="17"/>
      <c r="G28" s="17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7</v>
      </c>
      <c r="O28" s="25">
        <f t="shared" si="2"/>
        <v>254.24</v>
      </c>
    </row>
    <row r="29" spans="1:15" s="26" customFormat="1" ht="12.75" customHeight="1" x14ac:dyDescent="0.25">
      <c r="A29" s="88" t="s">
        <v>139</v>
      </c>
      <c r="B29" s="91" t="s">
        <v>32</v>
      </c>
      <c r="C29" s="94" t="s">
        <v>141</v>
      </c>
      <c r="D29" s="91" t="s">
        <v>142</v>
      </c>
      <c r="E29" s="91" t="s">
        <v>421</v>
      </c>
      <c r="F29" s="91"/>
      <c r="G29" s="99" t="s">
        <v>146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10</v>
      </c>
      <c r="O29" s="25">
        <f t="shared" si="2"/>
        <v>15714.900000000001</v>
      </c>
    </row>
    <row r="30" spans="1:15" s="26" customFormat="1" ht="13.2" x14ac:dyDescent="0.25">
      <c r="A30" s="89"/>
      <c r="B30" s="92"/>
      <c r="C30" s="95"/>
      <c r="D30" s="92"/>
      <c r="E30" s="97" t="s">
        <v>147</v>
      </c>
      <c r="F30" s="97" t="s">
        <v>148</v>
      </c>
      <c r="G30" s="100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57</v>
      </c>
      <c r="O30" s="25">
        <f t="shared" si="2"/>
        <v>277232.61</v>
      </c>
    </row>
    <row r="31" spans="1:15" s="26" customFormat="1" ht="13.8" thickBot="1" x14ac:dyDescent="0.3">
      <c r="A31" s="90"/>
      <c r="B31" s="93"/>
      <c r="C31" s="96"/>
      <c r="D31" s="93"/>
      <c r="E31" s="98"/>
      <c r="F31" s="98"/>
      <c r="G31" s="101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11</v>
      </c>
      <c r="O31" s="25">
        <f t="shared" si="2"/>
        <v>72933.19</v>
      </c>
    </row>
    <row r="32" spans="1:15" s="26" customFormat="1" ht="52.8" x14ac:dyDescent="0.25">
      <c r="A32" s="70">
        <v>16</v>
      </c>
      <c r="B32" s="72" t="s">
        <v>330</v>
      </c>
      <c r="C32" s="73" t="s">
        <v>316</v>
      </c>
      <c r="D32" s="74" t="s">
        <v>329</v>
      </c>
      <c r="E32" s="75">
        <v>236</v>
      </c>
      <c r="F32" s="74">
        <v>39803.760000000002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44</v>
      </c>
      <c r="O32" s="25">
        <f t="shared" si="2"/>
        <v>219752.28</v>
      </c>
    </row>
    <row r="33" spans="1:15" s="26" customFormat="1" ht="39.6" x14ac:dyDescent="0.25">
      <c r="A33" s="70">
        <v>17</v>
      </c>
      <c r="B33" s="72" t="s">
        <v>331</v>
      </c>
      <c r="C33" s="73" t="s">
        <v>316</v>
      </c>
      <c r="D33" s="74" t="s">
        <v>332</v>
      </c>
      <c r="E33" s="75">
        <v>363</v>
      </c>
      <c r="F33" s="74">
        <v>3673.5600000000004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8</v>
      </c>
      <c r="O33" s="25">
        <f t="shared" si="2"/>
        <v>55046.16</v>
      </c>
    </row>
    <row r="34" spans="1:15" s="26" customFormat="1" ht="39.6" x14ac:dyDescent="0.25">
      <c r="A34" s="70">
        <v>18</v>
      </c>
      <c r="B34" s="72" t="s">
        <v>333</v>
      </c>
      <c r="C34" s="73" t="s">
        <v>316</v>
      </c>
      <c r="D34" s="74" t="s">
        <v>332</v>
      </c>
      <c r="E34" s="75">
        <v>610</v>
      </c>
      <c r="F34" s="74">
        <v>6173.2000000000007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166</v>
      </c>
      <c r="O34" s="25">
        <f t="shared" si="2"/>
        <v>27997.56</v>
      </c>
    </row>
    <row r="35" spans="1:15" s="17" customFormat="1" ht="13.5" customHeight="1" x14ac:dyDescent="0.25">
      <c r="A35" s="70">
        <v>19</v>
      </c>
      <c r="B35" s="72" t="s">
        <v>334</v>
      </c>
      <c r="C35" s="73" t="s">
        <v>316</v>
      </c>
      <c r="D35" s="74" t="s">
        <v>335</v>
      </c>
      <c r="E35" s="75">
        <v>14</v>
      </c>
      <c r="F35" s="74">
        <v>121607.64</v>
      </c>
      <c r="G35" s="76"/>
    </row>
    <row r="36" spans="1:15" s="17" customFormat="1" ht="26.25" customHeight="1" x14ac:dyDescent="0.25">
      <c r="A36" s="70">
        <v>20</v>
      </c>
      <c r="B36" s="72" t="s">
        <v>336</v>
      </c>
      <c r="C36" s="73" t="s">
        <v>316</v>
      </c>
      <c r="D36" s="74" t="s">
        <v>335</v>
      </c>
      <c r="E36" s="75">
        <v>2</v>
      </c>
      <c r="F36" s="74">
        <v>17372.52</v>
      </c>
      <c r="G36" s="76"/>
    </row>
    <row r="37" spans="1:15" s="17" customFormat="1" ht="12.75" customHeight="1" x14ac:dyDescent="0.25">
      <c r="A37" s="70">
        <v>21</v>
      </c>
      <c r="B37" s="72" t="s">
        <v>337</v>
      </c>
      <c r="C37" s="73" t="s">
        <v>316</v>
      </c>
      <c r="D37" s="74" t="s">
        <v>335</v>
      </c>
      <c r="E37" s="75">
        <v>2</v>
      </c>
      <c r="F37" s="74">
        <v>17372.52</v>
      </c>
      <c r="G37" s="76"/>
    </row>
    <row r="38" spans="1:15" s="17" customFormat="1" ht="13.5" customHeight="1" x14ac:dyDescent="0.25">
      <c r="A38" s="70">
        <v>22</v>
      </c>
      <c r="B38" s="72" t="s">
        <v>338</v>
      </c>
      <c r="C38" s="73" t="s">
        <v>339</v>
      </c>
      <c r="D38" s="74" t="s">
        <v>340</v>
      </c>
      <c r="E38" s="75">
        <v>120</v>
      </c>
      <c r="F38" s="74">
        <v>27640.800000000003</v>
      </c>
      <c r="G38" s="76"/>
    </row>
    <row r="39" spans="1:15" s="26" customFormat="1" ht="13.8" thickBot="1" x14ac:dyDescent="0.3">
      <c r="A39" s="17"/>
      <c r="B39" s="17"/>
      <c r="C39" s="17"/>
      <c r="D39" s="17"/>
      <c r="E39" s="17"/>
      <c r="F39" s="17"/>
      <c r="G39" s="17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5" si="3">E32</f>
        <v>236</v>
      </c>
      <c r="O39" s="25">
        <f t="shared" si="3"/>
        <v>39803.760000000002</v>
      </c>
    </row>
    <row r="40" spans="1:15" s="26" customFormat="1" ht="12.75" customHeight="1" x14ac:dyDescent="0.25">
      <c r="A40" s="88" t="s">
        <v>139</v>
      </c>
      <c r="B40" s="91" t="s">
        <v>32</v>
      </c>
      <c r="C40" s="94" t="s">
        <v>141</v>
      </c>
      <c r="D40" s="91" t="s">
        <v>142</v>
      </c>
      <c r="E40" s="91" t="s">
        <v>421</v>
      </c>
      <c r="F40" s="91"/>
      <c r="G40" s="99" t="s">
        <v>146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363</v>
      </c>
      <c r="O40" s="25">
        <f t="shared" si="3"/>
        <v>3673.5600000000004</v>
      </c>
    </row>
    <row r="41" spans="1:15" s="26" customFormat="1" ht="13.2" x14ac:dyDescent="0.25">
      <c r="A41" s="89"/>
      <c r="B41" s="92"/>
      <c r="C41" s="95"/>
      <c r="D41" s="92"/>
      <c r="E41" s="97" t="s">
        <v>147</v>
      </c>
      <c r="F41" s="97" t="s">
        <v>148</v>
      </c>
      <c r="G41" s="100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610</v>
      </c>
      <c r="O41" s="25">
        <f t="shared" si="3"/>
        <v>6173.2000000000007</v>
      </c>
    </row>
    <row r="42" spans="1:15" s="26" customFormat="1" ht="13.8" thickBot="1" x14ac:dyDescent="0.3">
      <c r="A42" s="90"/>
      <c r="B42" s="93"/>
      <c r="C42" s="96"/>
      <c r="D42" s="93"/>
      <c r="E42" s="98"/>
      <c r="F42" s="98"/>
      <c r="G42" s="101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14</v>
      </c>
      <c r="O42" s="25">
        <f t="shared" si="3"/>
        <v>121607.64</v>
      </c>
    </row>
    <row r="43" spans="1:15" s="26" customFormat="1" ht="39.6" x14ac:dyDescent="0.25">
      <c r="A43" s="70">
        <v>23</v>
      </c>
      <c r="B43" s="72" t="s">
        <v>341</v>
      </c>
      <c r="C43" s="73" t="s">
        <v>316</v>
      </c>
      <c r="D43" s="74" t="s">
        <v>342</v>
      </c>
      <c r="E43" s="75">
        <v>29</v>
      </c>
      <c r="F43" s="74">
        <v>25998.5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</v>
      </c>
      <c r="O43" s="25">
        <f t="shared" si="3"/>
        <v>17372.52</v>
      </c>
    </row>
    <row r="44" spans="1:15" s="26" customFormat="1" ht="39.6" x14ac:dyDescent="0.25">
      <c r="A44" s="70">
        <v>24</v>
      </c>
      <c r="B44" s="72" t="s">
        <v>343</v>
      </c>
      <c r="C44" s="73" t="s">
        <v>316</v>
      </c>
      <c r="D44" s="74" t="s">
        <v>342</v>
      </c>
      <c r="E44" s="75">
        <v>43</v>
      </c>
      <c r="F44" s="74">
        <v>38549.5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</v>
      </c>
      <c r="O44" s="25">
        <f t="shared" si="3"/>
        <v>17372.52</v>
      </c>
    </row>
    <row r="45" spans="1:15" s="26" customFormat="1" ht="39.6" x14ac:dyDescent="0.25">
      <c r="A45" s="70">
        <v>25</v>
      </c>
      <c r="B45" s="72" t="s">
        <v>344</v>
      </c>
      <c r="C45" s="73" t="s">
        <v>316</v>
      </c>
      <c r="D45" s="74" t="s">
        <v>342</v>
      </c>
      <c r="E45" s="75">
        <v>4</v>
      </c>
      <c r="F45" s="74">
        <v>3586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120</v>
      </c>
      <c r="O45" s="25">
        <f t="shared" si="3"/>
        <v>27640.800000000003</v>
      </c>
    </row>
    <row r="46" spans="1:15" s="17" customFormat="1" ht="13.5" customHeight="1" x14ac:dyDescent="0.25">
      <c r="A46" s="70">
        <v>26</v>
      </c>
      <c r="B46" s="72" t="s">
        <v>345</v>
      </c>
      <c r="C46" s="73" t="s">
        <v>316</v>
      </c>
      <c r="D46" s="74" t="s">
        <v>342</v>
      </c>
      <c r="E46" s="75">
        <v>20</v>
      </c>
      <c r="F46" s="74">
        <v>17930</v>
      </c>
      <c r="G46" s="76"/>
    </row>
    <row r="47" spans="1:15" s="17" customFormat="1" ht="26.25" customHeight="1" x14ac:dyDescent="0.25">
      <c r="A47" s="70">
        <v>27</v>
      </c>
      <c r="B47" s="72" t="s">
        <v>346</v>
      </c>
      <c r="C47" s="73" t="s">
        <v>347</v>
      </c>
      <c r="D47" s="74" t="s">
        <v>348</v>
      </c>
      <c r="E47" s="75">
        <v>16</v>
      </c>
      <c r="F47" s="74">
        <v>145596.48000000001</v>
      </c>
      <c r="G47" s="76"/>
    </row>
    <row r="48" spans="1:15" s="17" customFormat="1" ht="12.75" customHeight="1" x14ac:dyDescent="0.25">
      <c r="A48" s="70">
        <v>28</v>
      </c>
      <c r="B48" s="72" t="s">
        <v>349</v>
      </c>
      <c r="C48" s="73" t="s">
        <v>316</v>
      </c>
      <c r="D48" s="74" t="s">
        <v>350</v>
      </c>
      <c r="E48" s="75"/>
      <c r="F48" s="74"/>
      <c r="G48" s="76"/>
    </row>
    <row r="49" spans="1:15" s="17" customFormat="1" ht="13.5" customHeight="1" x14ac:dyDescent="0.25">
      <c r="A49" s="70">
        <v>29</v>
      </c>
      <c r="B49" s="72" t="s">
        <v>351</v>
      </c>
      <c r="C49" s="73" t="s">
        <v>316</v>
      </c>
      <c r="D49" s="74">
        <v>300</v>
      </c>
      <c r="E49" s="75">
        <v>17</v>
      </c>
      <c r="F49" s="74">
        <v>5100</v>
      </c>
      <c r="G49" s="76"/>
    </row>
    <row r="50" spans="1:15" s="26" customFormat="1" ht="13.8" thickBot="1" x14ac:dyDescent="0.3">
      <c r="A50" s="17"/>
      <c r="B50" s="17"/>
      <c r="C50" s="17"/>
      <c r="D50" s="17"/>
      <c r="E50" s="17"/>
      <c r="F50" s="17"/>
      <c r="G50" s="17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ref="N50:O56" si="4">E43</f>
        <v>29</v>
      </c>
      <c r="O50" s="25">
        <f t="shared" si="4"/>
        <v>25998.5</v>
      </c>
    </row>
    <row r="51" spans="1:15" s="26" customFormat="1" ht="12.75" customHeight="1" x14ac:dyDescent="0.25">
      <c r="A51" s="88" t="s">
        <v>139</v>
      </c>
      <c r="B51" s="91" t="s">
        <v>32</v>
      </c>
      <c r="C51" s="94" t="s">
        <v>141</v>
      </c>
      <c r="D51" s="91" t="s">
        <v>142</v>
      </c>
      <c r="E51" s="91" t="s">
        <v>421</v>
      </c>
      <c r="F51" s="91"/>
      <c r="G51" s="99" t="s">
        <v>146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43</v>
      </c>
      <c r="O51" s="25">
        <f t="shared" si="4"/>
        <v>38549.5</v>
      </c>
    </row>
    <row r="52" spans="1:15" s="26" customFormat="1" ht="13.2" x14ac:dyDescent="0.25">
      <c r="A52" s="89"/>
      <c r="B52" s="92"/>
      <c r="C52" s="95"/>
      <c r="D52" s="92"/>
      <c r="E52" s="97" t="s">
        <v>147</v>
      </c>
      <c r="F52" s="97" t="s">
        <v>148</v>
      </c>
      <c r="G52" s="100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4</v>
      </c>
      <c r="O52" s="25">
        <f t="shared" si="4"/>
        <v>3586</v>
      </c>
    </row>
    <row r="53" spans="1:15" s="26" customFormat="1" ht="13.8" thickBot="1" x14ac:dyDescent="0.3">
      <c r="A53" s="90"/>
      <c r="B53" s="93"/>
      <c r="C53" s="96"/>
      <c r="D53" s="93"/>
      <c r="E53" s="98"/>
      <c r="F53" s="98"/>
      <c r="G53" s="101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20</v>
      </c>
      <c r="O53" s="25">
        <f t="shared" si="4"/>
        <v>17930</v>
      </c>
    </row>
    <row r="54" spans="1:15" s="26" customFormat="1" ht="66" x14ac:dyDescent="0.25">
      <c r="A54" s="70">
        <v>30</v>
      </c>
      <c r="B54" s="72" t="s">
        <v>352</v>
      </c>
      <c r="C54" s="73" t="s">
        <v>316</v>
      </c>
      <c r="D54" s="74">
        <v>300</v>
      </c>
      <c r="E54" s="75">
        <v>16</v>
      </c>
      <c r="F54" s="74">
        <v>4800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16</v>
      </c>
      <c r="O54" s="25">
        <f t="shared" si="4"/>
        <v>145596.48000000001</v>
      </c>
    </row>
    <row r="55" spans="1:15" s="26" customFormat="1" ht="66" x14ac:dyDescent="0.25">
      <c r="A55" s="70">
        <v>31</v>
      </c>
      <c r="B55" s="72" t="s">
        <v>353</v>
      </c>
      <c r="C55" s="73" t="s">
        <v>316</v>
      </c>
      <c r="D55" s="74">
        <v>300</v>
      </c>
      <c r="E55" s="75">
        <v>30</v>
      </c>
      <c r="F55" s="74">
        <v>9000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0</v>
      </c>
      <c r="O55" s="25">
        <f t="shared" si="4"/>
        <v>0</v>
      </c>
    </row>
    <row r="56" spans="1:15" s="26" customFormat="1" ht="26.4" x14ac:dyDescent="0.25">
      <c r="A56" s="70">
        <v>32</v>
      </c>
      <c r="B56" s="72" t="s">
        <v>354</v>
      </c>
      <c r="C56" s="73" t="s">
        <v>316</v>
      </c>
      <c r="D56" s="74" t="s">
        <v>355</v>
      </c>
      <c r="E56" s="75"/>
      <c r="F56" s="74"/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17</v>
      </c>
      <c r="O56" s="25">
        <f t="shared" si="4"/>
        <v>5100</v>
      </c>
    </row>
    <row r="57" spans="1:15" s="17" customFormat="1" ht="13.5" customHeight="1" x14ac:dyDescent="0.25">
      <c r="A57" s="70">
        <v>33</v>
      </c>
      <c r="B57" s="72" t="s">
        <v>356</v>
      </c>
      <c r="C57" s="73" t="s">
        <v>303</v>
      </c>
      <c r="D57" s="74" t="s">
        <v>357</v>
      </c>
      <c r="E57" s="75">
        <v>96</v>
      </c>
      <c r="F57" s="74">
        <v>870.55000000000007</v>
      </c>
      <c r="G57" s="76"/>
    </row>
    <row r="58" spans="1:15" s="17" customFormat="1" ht="26.25" customHeight="1" x14ac:dyDescent="0.25">
      <c r="A58" s="70">
        <v>34</v>
      </c>
      <c r="B58" s="72" t="s">
        <v>358</v>
      </c>
      <c r="C58" s="73" t="s">
        <v>303</v>
      </c>
      <c r="D58" s="74" t="s">
        <v>359</v>
      </c>
      <c r="E58" s="75">
        <v>33</v>
      </c>
      <c r="F58" s="74">
        <v>172.08</v>
      </c>
      <c r="G58" s="76"/>
    </row>
    <row r="59" spans="1:15" s="17" customFormat="1" ht="12.75" customHeight="1" x14ac:dyDescent="0.25">
      <c r="A59" s="70">
        <v>35</v>
      </c>
      <c r="B59" s="72" t="s">
        <v>360</v>
      </c>
      <c r="C59" s="73" t="s">
        <v>303</v>
      </c>
      <c r="D59" s="74" t="s">
        <v>361</v>
      </c>
      <c r="E59" s="75"/>
      <c r="F59" s="74">
        <v>-0.12000000000000001</v>
      </c>
      <c r="G59" s="76"/>
    </row>
    <row r="60" spans="1:15" s="17" customFormat="1" ht="13.5" customHeight="1" x14ac:dyDescent="0.25">
      <c r="A60" s="70">
        <v>36</v>
      </c>
      <c r="B60" s="72" t="s">
        <v>362</v>
      </c>
      <c r="C60" s="73" t="s">
        <v>303</v>
      </c>
      <c r="D60" s="74" t="s">
        <v>363</v>
      </c>
      <c r="E60" s="75">
        <v>7250</v>
      </c>
      <c r="F60" s="74">
        <v>78405.83</v>
      </c>
      <c r="G60" s="76"/>
    </row>
    <row r="61" spans="1:15" s="26" customFormat="1" ht="26.4" x14ac:dyDescent="0.25">
      <c r="A61" s="70">
        <v>37</v>
      </c>
      <c r="B61" s="72" t="s">
        <v>364</v>
      </c>
      <c r="C61" s="73" t="s">
        <v>303</v>
      </c>
      <c r="D61" s="74" t="s">
        <v>365</v>
      </c>
      <c r="E61" s="75">
        <v>4256</v>
      </c>
      <c r="F61" s="74">
        <v>234273.22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69" si="5">E54</f>
        <v>16</v>
      </c>
      <c r="O61" s="25">
        <f t="shared" ref="O61:O69" si="6">F54</f>
        <v>4800</v>
      </c>
    </row>
    <row r="62" spans="1:15" s="26" customFormat="1" ht="39.6" x14ac:dyDescent="0.25">
      <c r="A62" s="70">
        <v>38</v>
      </c>
      <c r="B62" s="72" t="s">
        <v>366</v>
      </c>
      <c r="C62" s="73" t="s">
        <v>296</v>
      </c>
      <c r="D62" s="74" t="s">
        <v>367</v>
      </c>
      <c r="E62" s="75">
        <v>186</v>
      </c>
      <c r="F62" s="74">
        <v>97175.08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30</v>
      </c>
      <c r="O62" s="25">
        <f t="shared" si="6"/>
        <v>9000</v>
      </c>
    </row>
    <row r="63" spans="1:15" s="26" customFormat="1" ht="13.8" thickBot="1" x14ac:dyDescent="0.3">
      <c r="A63" s="17"/>
      <c r="B63" s="17"/>
      <c r="C63" s="17"/>
      <c r="D63" s="17"/>
      <c r="E63" s="17"/>
      <c r="F63" s="17"/>
      <c r="G63" s="17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0</v>
      </c>
      <c r="O63" s="25">
        <f t="shared" si="6"/>
        <v>0</v>
      </c>
    </row>
    <row r="64" spans="1:15" s="26" customFormat="1" ht="12.75" customHeight="1" x14ac:dyDescent="0.25">
      <c r="A64" s="88" t="s">
        <v>139</v>
      </c>
      <c r="B64" s="91" t="s">
        <v>32</v>
      </c>
      <c r="C64" s="94" t="s">
        <v>141</v>
      </c>
      <c r="D64" s="91" t="s">
        <v>142</v>
      </c>
      <c r="E64" s="91" t="s">
        <v>421</v>
      </c>
      <c r="F64" s="91"/>
      <c r="G64" s="99" t="s">
        <v>146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96</v>
      </c>
      <c r="O64" s="25">
        <f t="shared" si="6"/>
        <v>870.55000000000007</v>
      </c>
    </row>
    <row r="65" spans="1:15" s="26" customFormat="1" ht="13.2" x14ac:dyDescent="0.25">
      <c r="A65" s="89"/>
      <c r="B65" s="92"/>
      <c r="C65" s="95"/>
      <c r="D65" s="92"/>
      <c r="E65" s="97" t="s">
        <v>147</v>
      </c>
      <c r="F65" s="97" t="s">
        <v>148</v>
      </c>
      <c r="G65" s="100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33</v>
      </c>
      <c r="O65" s="25">
        <f t="shared" si="6"/>
        <v>172.08</v>
      </c>
    </row>
    <row r="66" spans="1:15" s="26" customFormat="1" ht="13.8" thickBot="1" x14ac:dyDescent="0.3">
      <c r="A66" s="90"/>
      <c r="B66" s="93"/>
      <c r="C66" s="96"/>
      <c r="D66" s="93"/>
      <c r="E66" s="98"/>
      <c r="F66" s="98"/>
      <c r="G66" s="101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0</v>
      </c>
      <c r="O66" s="25">
        <f t="shared" si="6"/>
        <v>-0.12000000000000001</v>
      </c>
    </row>
    <row r="67" spans="1:15" s="26" customFormat="1" ht="39.6" x14ac:dyDescent="0.25">
      <c r="A67" s="70">
        <v>39</v>
      </c>
      <c r="B67" s="72" t="s">
        <v>368</v>
      </c>
      <c r="C67" s="73" t="s">
        <v>296</v>
      </c>
      <c r="D67" s="74" t="s">
        <v>367</v>
      </c>
      <c r="E67" s="75">
        <v>210</v>
      </c>
      <c r="F67" s="74">
        <v>109713.75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7250</v>
      </c>
      <c r="O67" s="25">
        <f t="shared" si="6"/>
        <v>78405.83</v>
      </c>
    </row>
    <row r="68" spans="1:15" s="26" customFormat="1" ht="39.6" x14ac:dyDescent="0.25">
      <c r="A68" s="70">
        <v>40</v>
      </c>
      <c r="B68" s="72" t="s">
        <v>369</v>
      </c>
      <c r="C68" s="73" t="s">
        <v>370</v>
      </c>
      <c r="D68" s="74" t="s">
        <v>371</v>
      </c>
      <c r="E68" s="75">
        <v>39</v>
      </c>
      <c r="F68" s="74">
        <v>101587.20000000001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4256</v>
      </c>
      <c r="O68" s="25">
        <f t="shared" si="6"/>
        <v>234273.22</v>
      </c>
    </row>
    <row r="69" spans="1:15" s="26" customFormat="1" ht="26.4" x14ac:dyDescent="0.25">
      <c r="A69" s="70">
        <v>41</v>
      </c>
      <c r="B69" s="72" t="s">
        <v>372</v>
      </c>
      <c r="C69" s="73" t="s">
        <v>296</v>
      </c>
      <c r="D69" s="74" t="s">
        <v>373</v>
      </c>
      <c r="E69" s="75">
        <v>21</v>
      </c>
      <c r="F69" s="74">
        <v>24937.29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186</v>
      </c>
      <c r="O69" s="25">
        <f t="shared" si="6"/>
        <v>97175.08</v>
      </c>
    </row>
    <row r="70" spans="1:15" s="17" customFormat="1" ht="13.5" customHeight="1" x14ac:dyDescent="0.25">
      <c r="A70" s="70">
        <v>42</v>
      </c>
      <c r="B70" s="72" t="s">
        <v>374</v>
      </c>
      <c r="C70" s="73" t="s">
        <v>296</v>
      </c>
      <c r="D70" s="74" t="s">
        <v>373</v>
      </c>
      <c r="E70" s="75">
        <v>45</v>
      </c>
      <c r="F70" s="74">
        <v>53437.05</v>
      </c>
      <c r="G70" s="76"/>
    </row>
    <row r="71" spans="1:15" s="17" customFormat="1" ht="26.25" customHeight="1" x14ac:dyDescent="0.25">
      <c r="A71" s="70">
        <v>43</v>
      </c>
      <c r="B71" s="72" t="s">
        <v>375</v>
      </c>
      <c r="C71" s="73" t="s">
        <v>296</v>
      </c>
      <c r="D71" s="74" t="s">
        <v>373</v>
      </c>
      <c r="E71" s="75">
        <v>248</v>
      </c>
      <c r="F71" s="74">
        <v>294497.52</v>
      </c>
      <c r="G71" s="76"/>
    </row>
    <row r="72" spans="1:15" s="17" customFormat="1" ht="12.75" customHeight="1" x14ac:dyDescent="0.25">
      <c r="A72" s="70">
        <v>44</v>
      </c>
      <c r="B72" s="72" t="s">
        <v>376</v>
      </c>
      <c r="C72" s="73" t="s">
        <v>308</v>
      </c>
      <c r="D72" s="74" t="s">
        <v>377</v>
      </c>
      <c r="E72" s="75"/>
      <c r="F72" s="74"/>
      <c r="G72" s="76"/>
    </row>
    <row r="73" spans="1:15" s="17" customFormat="1" ht="13.5" customHeight="1" x14ac:dyDescent="0.25">
      <c r="A73" s="70">
        <v>45</v>
      </c>
      <c r="B73" s="72" t="s">
        <v>378</v>
      </c>
      <c r="C73" s="73" t="s">
        <v>308</v>
      </c>
      <c r="D73" s="74" t="s">
        <v>379</v>
      </c>
      <c r="E73" s="75"/>
      <c r="F73" s="74"/>
      <c r="G73" s="76"/>
    </row>
    <row r="74" spans="1:15" s="26" customFormat="1" ht="26.4" x14ac:dyDescent="0.25">
      <c r="A74" s="70">
        <v>46</v>
      </c>
      <c r="B74" s="72" t="s">
        <v>380</v>
      </c>
      <c r="C74" s="73" t="s">
        <v>381</v>
      </c>
      <c r="D74" s="74" t="s">
        <v>382</v>
      </c>
      <c r="E74" s="75"/>
      <c r="F74" s="74"/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N82" si="7">E67</f>
        <v>210</v>
      </c>
      <c r="O74" s="25">
        <f t="shared" ref="O74:O82" si="8">F67</f>
        <v>109713.75</v>
      </c>
    </row>
    <row r="75" spans="1:15" s="26" customFormat="1" ht="26.4" x14ac:dyDescent="0.25">
      <c r="A75" s="70">
        <v>47</v>
      </c>
      <c r="B75" s="72" t="s">
        <v>383</v>
      </c>
      <c r="C75" s="73" t="s">
        <v>370</v>
      </c>
      <c r="D75" s="74" t="s">
        <v>384</v>
      </c>
      <c r="E75" s="75">
        <v>12</v>
      </c>
      <c r="F75" s="74">
        <v>737.16000000000008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39</v>
      </c>
      <c r="O75" s="25">
        <f t="shared" si="8"/>
        <v>101587.20000000001</v>
      </c>
    </row>
    <row r="76" spans="1:15" s="26" customFormat="1" ht="13.8" thickBot="1" x14ac:dyDescent="0.3">
      <c r="A76" s="17"/>
      <c r="B76" s="17"/>
      <c r="C76" s="17"/>
      <c r="D76" s="17"/>
      <c r="E76" s="17"/>
      <c r="F76" s="17"/>
      <c r="G76" s="17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21</v>
      </c>
      <c r="O76" s="25">
        <f t="shared" si="8"/>
        <v>24937.29</v>
      </c>
    </row>
    <row r="77" spans="1:15" s="26" customFormat="1" ht="12.75" customHeight="1" x14ac:dyDescent="0.25">
      <c r="A77" s="88" t="s">
        <v>139</v>
      </c>
      <c r="B77" s="91" t="s">
        <v>32</v>
      </c>
      <c r="C77" s="94" t="s">
        <v>141</v>
      </c>
      <c r="D77" s="91" t="s">
        <v>142</v>
      </c>
      <c r="E77" s="91" t="s">
        <v>421</v>
      </c>
      <c r="F77" s="91"/>
      <c r="G77" s="99" t="s">
        <v>146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45</v>
      </c>
      <c r="O77" s="25">
        <f t="shared" si="8"/>
        <v>53437.05</v>
      </c>
    </row>
    <row r="78" spans="1:15" s="26" customFormat="1" ht="13.2" x14ac:dyDescent="0.25">
      <c r="A78" s="89"/>
      <c r="B78" s="92"/>
      <c r="C78" s="95"/>
      <c r="D78" s="92"/>
      <c r="E78" s="97" t="s">
        <v>147</v>
      </c>
      <c r="F78" s="97" t="s">
        <v>148</v>
      </c>
      <c r="G78" s="100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248</v>
      </c>
      <c r="O78" s="25">
        <f t="shared" si="8"/>
        <v>294497.52</v>
      </c>
    </row>
    <row r="79" spans="1:15" s="26" customFormat="1" ht="13.8" thickBot="1" x14ac:dyDescent="0.3">
      <c r="A79" s="90"/>
      <c r="B79" s="93"/>
      <c r="C79" s="96"/>
      <c r="D79" s="93"/>
      <c r="E79" s="98"/>
      <c r="F79" s="98"/>
      <c r="G79" s="101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8"/>
        <v>0</v>
      </c>
    </row>
    <row r="80" spans="1:15" s="26" customFormat="1" ht="26.4" x14ac:dyDescent="0.25">
      <c r="A80" s="70">
        <v>48</v>
      </c>
      <c r="B80" s="72" t="s">
        <v>385</v>
      </c>
      <c r="C80" s="73" t="s">
        <v>316</v>
      </c>
      <c r="D80" s="74" t="s">
        <v>386</v>
      </c>
      <c r="E80" s="75">
        <v>368</v>
      </c>
      <c r="F80" s="74">
        <v>79079.520000000004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0</v>
      </c>
      <c r="O80" s="25">
        <f t="shared" si="8"/>
        <v>0</v>
      </c>
    </row>
    <row r="81" spans="1:15" s="26" customFormat="1" ht="26.4" x14ac:dyDescent="0.25">
      <c r="A81" s="70">
        <v>49</v>
      </c>
      <c r="B81" s="72" t="s">
        <v>387</v>
      </c>
      <c r="C81" s="73" t="s">
        <v>316</v>
      </c>
      <c r="D81" s="74" t="s">
        <v>388</v>
      </c>
      <c r="E81" s="75">
        <v>2307</v>
      </c>
      <c r="F81" s="74">
        <v>131452.86000000002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0</v>
      </c>
      <c r="O81" s="25">
        <f t="shared" si="8"/>
        <v>0</v>
      </c>
    </row>
    <row r="82" spans="1:15" s="26" customFormat="1" ht="26.4" x14ac:dyDescent="0.25">
      <c r="A82" s="70">
        <v>50</v>
      </c>
      <c r="B82" s="72" t="s">
        <v>389</v>
      </c>
      <c r="C82" s="73" t="s">
        <v>316</v>
      </c>
      <c r="D82" s="74">
        <v>220</v>
      </c>
      <c r="E82" s="75">
        <v>233</v>
      </c>
      <c r="F82" s="74">
        <v>51260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12</v>
      </c>
      <c r="O82" s="25">
        <f t="shared" si="8"/>
        <v>737.16000000000008</v>
      </c>
    </row>
    <row r="83" spans="1:15" s="17" customFormat="1" ht="13.5" customHeight="1" x14ac:dyDescent="0.25">
      <c r="A83" s="70">
        <v>51</v>
      </c>
      <c r="B83" s="72" t="s">
        <v>390</v>
      </c>
      <c r="C83" s="73" t="s">
        <v>316</v>
      </c>
      <c r="D83" s="74">
        <v>220</v>
      </c>
      <c r="E83" s="75">
        <v>600</v>
      </c>
      <c r="F83" s="74">
        <v>132000</v>
      </c>
      <c r="G83" s="76"/>
    </row>
    <row r="84" spans="1:15" s="17" customFormat="1" ht="26.25" customHeight="1" x14ac:dyDescent="0.25">
      <c r="A84" s="70">
        <v>52</v>
      </c>
      <c r="B84" s="72" t="s">
        <v>391</v>
      </c>
      <c r="C84" s="73" t="s">
        <v>316</v>
      </c>
      <c r="D84" s="74">
        <v>220</v>
      </c>
      <c r="E84" s="75">
        <v>750</v>
      </c>
      <c r="F84" s="74">
        <v>165000</v>
      </c>
      <c r="G84" s="76"/>
    </row>
    <row r="85" spans="1:15" s="17" customFormat="1" ht="12.75" customHeight="1" x14ac:dyDescent="0.25">
      <c r="A85" s="70">
        <v>53</v>
      </c>
      <c r="B85" s="72" t="s">
        <v>392</v>
      </c>
      <c r="C85" s="73" t="s">
        <v>316</v>
      </c>
      <c r="D85" s="74">
        <v>220</v>
      </c>
      <c r="E85" s="75">
        <v>21</v>
      </c>
      <c r="F85" s="74">
        <v>4620</v>
      </c>
      <c r="G85" s="76"/>
    </row>
    <row r="86" spans="1:15" s="17" customFormat="1" ht="13.5" customHeight="1" x14ac:dyDescent="0.25">
      <c r="A86" s="70">
        <v>54</v>
      </c>
      <c r="B86" s="72" t="s">
        <v>393</v>
      </c>
      <c r="C86" s="73" t="s">
        <v>316</v>
      </c>
      <c r="D86" s="74">
        <v>220</v>
      </c>
      <c r="E86" s="75">
        <v>15</v>
      </c>
      <c r="F86" s="74">
        <v>3300</v>
      </c>
      <c r="G86" s="76"/>
    </row>
    <row r="87" spans="1:15" s="26" customFormat="1" ht="26.4" x14ac:dyDescent="0.25">
      <c r="A87" s="70">
        <v>55</v>
      </c>
      <c r="B87" s="72" t="s">
        <v>394</v>
      </c>
      <c r="C87" s="73" t="s">
        <v>316</v>
      </c>
      <c r="D87" s="74" t="s">
        <v>395</v>
      </c>
      <c r="E87" s="75">
        <v>60</v>
      </c>
      <c r="F87" s="74">
        <v>1177.77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N95" si="9">E80</f>
        <v>368</v>
      </c>
      <c r="O87" s="25">
        <f t="shared" ref="O87:O95" si="10">F80</f>
        <v>79079.520000000004</v>
      </c>
    </row>
    <row r="88" spans="1:15" s="26" customFormat="1" ht="40.200000000000003" thickBot="1" x14ac:dyDescent="0.3">
      <c r="A88" s="70">
        <v>56</v>
      </c>
      <c r="B88" s="72" t="s">
        <v>396</v>
      </c>
      <c r="C88" s="73" t="s">
        <v>316</v>
      </c>
      <c r="D88" s="74" t="s">
        <v>397</v>
      </c>
      <c r="E88" s="75">
        <v>50</v>
      </c>
      <c r="F88" s="74">
        <v>1472.22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2307</v>
      </c>
      <c r="O88" s="25">
        <f t="shared" si="10"/>
        <v>131452.86000000002</v>
      </c>
    </row>
    <row r="89" spans="1:15" s="26" customFormat="1" ht="13.8" thickBot="1" x14ac:dyDescent="0.3">
      <c r="A89" s="27"/>
      <c r="B89" s="29"/>
      <c r="C89" s="29"/>
      <c r="D89" s="30"/>
      <c r="E89" s="31">
        <f>SUM(Лист1!N11:N95)</f>
        <v>21150</v>
      </c>
      <c r="F89" s="32">
        <f>SUM(Лист1!O11:O95)</f>
        <v>3804618.8600000003</v>
      </c>
      <c r="G89" s="33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233</v>
      </c>
      <c r="O89" s="25">
        <f t="shared" si="10"/>
        <v>51260</v>
      </c>
    </row>
    <row r="90" spans="1:15" s="26" customFormat="1" ht="13.8" thickBot="1" x14ac:dyDescent="0.3">
      <c r="A90" s="85" t="s">
        <v>398</v>
      </c>
      <c r="B90" s="21"/>
      <c r="C90" s="21"/>
      <c r="D90" s="21"/>
      <c r="E90" s="22"/>
      <c r="F90" s="21"/>
      <c r="G90" s="23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600</v>
      </c>
      <c r="O90" s="25">
        <f t="shared" si="10"/>
        <v>132000</v>
      </c>
    </row>
    <row r="91" spans="1:15" s="26" customFormat="1" ht="13.8" thickBot="1" x14ac:dyDescent="0.3">
      <c r="A91" s="79"/>
      <c r="B91" s="80"/>
      <c r="C91" s="80"/>
      <c r="D91" s="80"/>
      <c r="E91" s="81"/>
      <c r="F91" s="80"/>
      <c r="G91" s="82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750</v>
      </c>
      <c r="O91" s="25">
        <f t="shared" si="10"/>
        <v>165000</v>
      </c>
    </row>
    <row r="92" spans="1:15" s="26" customFormat="1" ht="26.4" x14ac:dyDescent="0.25">
      <c r="A92" s="70">
        <v>1</v>
      </c>
      <c r="B92" s="72" t="s">
        <v>399</v>
      </c>
      <c r="C92" s="73" t="s">
        <v>347</v>
      </c>
      <c r="D92" s="74" t="s">
        <v>400</v>
      </c>
      <c r="E92" s="75">
        <v>2010</v>
      </c>
      <c r="F92" s="74">
        <v>1041320.7000000001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21</v>
      </c>
      <c r="O92" s="25">
        <f t="shared" si="10"/>
        <v>4620</v>
      </c>
    </row>
    <row r="93" spans="1:15" s="26" customFormat="1" ht="26.4" x14ac:dyDescent="0.25">
      <c r="A93" s="70">
        <v>2</v>
      </c>
      <c r="B93" s="72" t="s">
        <v>401</v>
      </c>
      <c r="C93" s="73" t="s">
        <v>347</v>
      </c>
      <c r="D93" s="74" t="s">
        <v>402</v>
      </c>
      <c r="E93" s="75"/>
      <c r="F93" s="74"/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15</v>
      </c>
      <c r="O93" s="25">
        <f t="shared" si="10"/>
        <v>3300</v>
      </c>
    </row>
    <row r="94" spans="1:15" s="26" customFormat="1" ht="13.8" thickBot="1" x14ac:dyDescent="0.3">
      <c r="A94" s="17"/>
      <c r="B94" s="17"/>
      <c r="C94" s="17"/>
      <c r="D94" s="17"/>
      <c r="E94" s="17"/>
      <c r="F94" s="17"/>
      <c r="G94" s="17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60</v>
      </c>
      <c r="O94" s="25">
        <f t="shared" si="10"/>
        <v>1177.77</v>
      </c>
    </row>
    <row r="95" spans="1:15" s="26" customFormat="1" ht="12.75" customHeight="1" x14ac:dyDescent="0.25">
      <c r="A95" s="88" t="s">
        <v>139</v>
      </c>
      <c r="B95" s="91" t="s">
        <v>32</v>
      </c>
      <c r="C95" s="94" t="s">
        <v>141</v>
      </c>
      <c r="D95" s="91" t="s">
        <v>142</v>
      </c>
      <c r="E95" s="91" t="s">
        <v>421</v>
      </c>
      <c r="F95" s="91"/>
      <c r="G95" s="99" t="s">
        <v>146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50</v>
      </c>
      <c r="O95" s="25">
        <f t="shared" si="10"/>
        <v>1472.22</v>
      </c>
    </row>
    <row r="96" spans="1:15" s="17" customFormat="1" ht="13.2" x14ac:dyDescent="0.25">
      <c r="A96" s="89"/>
      <c r="B96" s="92"/>
      <c r="C96" s="95"/>
      <c r="D96" s="92"/>
      <c r="E96" s="97" t="s">
        <v>147</v>
      </c>
      <c r="F96" s="97" t="s">
        <v>148</v>
      </c>
      <c r="G96" s="100"/>
    </row>
    <row r="97" spans="1:16" s="24" customFormat="1" ht="15" customHeight="1" thickBot="1" x14ac:dyDescent="0.3">
      <c r="A97" s="90"/>
      <c r="B97" s="93"/>
      <c r="C97" s="96"/>
      <c r="D97" s="93"/>
      <c r="E97" s="98"/>
      <c r="F97" s="98"/>
      <c r="G97" s="101"/>
    </row>
    <row r="98" spans="1:16" s="24" customFormat="1" ht="15" hidden="1" customHeight="1" thickBot="1" x14ac:dyDescent="0.3">
      <c r="A98" s="70">
        <v>3</v>
      </c>
      <c r="B98" s="72" t="s">
        <v>403</v>
      </c>
      <c r="C98" s="73" t="s">
        <v>347</v>
      </c>
      <c r="D98" s="74" t="s">
        <v>400</v>
      </c>
      <c r="E98" s="75"/>
      <c r="F98" s="74"/>
      <c r="G98" s="76"/>
      <c r="P98" s="24" t="s">
        <v>294</v>
      </c>
    </row>
    <row r="99" spans="1:16" s="26" customFormat="1" ht="26.4" x14ac:dyDescent="0.25">
      <c r="A99" s="70">
        <v>4</v>
      </c>
      <c r="B99" s="72" t="s">
        <v>404</v>
      </c>
      <c r="C99" s="73" t="s">
        <v>347</v>
      </c>
      <c r="D99" s="74">
        <v>1259</v>
      </c>
      <c r="E99" s="75">
        <v>287</v>
      </c>
      <c r="F99" s="74">
        <v>361333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>E92</f>
        <v>2010</v>
      </c>
      <c r="O99" s="25">
        <f>F92</f>
        <v>1041320.7000000001</v>
      </c>
    </row>
    <row r="100" spans="1:16" s="26" customFormat="1" ht="26.4" x14ac:dyDescent="0.25">
      <c r="A100" s="70">
        <v>5</v>
      </c>
      <c r="B100" s="72" t="s">
        <v>405</v>
      </c>
      <c r="C100" s="73" t="s">
        <v>347</v>
      </c>
      <c r="D100" s="74">
        <v>1259</v>
      </c>
      <c r="E100" s="75">
        <v>8</v>
      </c>
      <c r="F100" s="74">
        <v>10072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>E93</f>
        <v>0</v>
      </c>
      <c r="O100" s="25">
        <f>F93</f>
        <v>0</v>
      </c>
    </row>
    <row r="101" spans="1:16" s="17" customFormat="1" ht="13.5" customHeight="1" x14ac:dyDescent="0.25">
      <c r="A101" s="70">
        <v>6</v>
      </c>
      <c r="B101" s="72" t="s">
        <v>406</v>
      </c>
      <c r="C101" s="73" t="s">
        <v>347</v>
      </c>
      <c r="D101" s="74">
        <v>1259</v>
      </c>
      <c r="E101" s="75">
        <v>412</v>
      </c>
      <c r="F101" s="74">
        <v>518708</v>
      </c>
      <c r="G101" s="76"/>
    </row>
    <row r="102" spans="1:16" s="17" customFormat="1" ht="26.25" customHeight="1" x14ac:dyDescent="0.25">
      <c r="A102" s="70">
        <v>7</v>
      </c>
      <c r="B102" s="72" t="s">
        <v>407</v>
      </c>
      <c r="C102" s="73" t="s">
        <v>381</v>
      </c>
      <c r="D102" s="74" t="s">
        <v>408</v>
      </c>
      <c r="E102" s="75">
        <v>196</v>
      </c>
      <c r="F102" s="74">
        <v>45062.36</v>
      </c>
      <c r="G102" s="76"/>
    </row>
    <row r="103" spans="1:16" s="17" customFormat="1" ht="12.75" customHeight="1" x14ac:dyDescent="0.25">
      <c r="A103" s="70">
        <v>8</v>
      </c>
      <c r="B103" s="72" t="s">
        <v>409</v>
      </c>
      <c r="C103" s="73" t="s">
        <v>381</v>
      </c>
      <c r="D103" s="74" t="s">
        <v>408</v>
      </c>
      <c r="E103" s="75">
        <v>3472</v>
      </c>
      <c r="F103" s="74">
        <v>798247.52</v>
      </c>
      <c r="G103" s="76"/>
    </row>
    <row r="104" spans="1:16" s="17" customFormat="1" ht="13.5" customHeight="1" x14ac:dyDescent="0.25">
      <c r="A104" s="70">
        <v>9</v>
      </c>
      <c r="B104" s="72" t="s">
        <v>410</v>
      </c>
      <c r="C104" s="73" t="s">
        <v>381</v>
      </c>
      <c r="D104" s="74" t="s">
        <v>411</v>
      </c>
      <c r="E104" s="75">
        <v>1420</v>
      </c>
      <c r="F104" s="74">
        <v>311249.8</v>
      </c>
      <c r="G104" s="76"/>
    </row>
    <row r="105" spans="1:16" s="26" customFormat="1" ht="39.6" x14ac:dyDescent="0.25">
      <c r="A105" s="70">
        <v>10</v>
      </c>
      <c r="B105" s="72" t="s">
        <v>412</v>
      </c>
      <c r="C105" s="73" t="s">
        <v>381</v>
      </c>
      <c r="D105" s="74" t="s">
        <v>411</v>
      </c>
      <c r="E105" s="75">
        <v>120</v>
      </c>
      <c r="F105" s="74">
        <v>26302.800000000003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ref="N105:N114" si="11">E98</f>
        <v>0</v>
      </c>
      <c r="O105" s="25">
        <f t="shared" ref="O105:O114" si="12">F98</f>
        <v>0</v>
      </c>
    </row>
    <row r="106" spans="1:16" s="26" customFormat="1" ht="26.4" x14ac:dyDescent="0.25">
      <c r="A106" s="70">
        <v>11</v>
      </c>
      <c r="B106" s="72" t="s">
        <v>413</v>
      </c>
      <c r="C106" s="73" t="s">
        <v>347</v>
      </c>
      <c r="D106" s="74" t="s">
        <v>414</v>
      </c>
      <c r="E106" s="75">
        <v>56</v>
      </c>
      <c r="F106" s="74">
        <v>21008.960000000003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287</v>
      </c>
      <c r="O106" s="25">
        <f t="shared" si="12"/>
        <v>361333</v>
      </c>
    </row>
    <row r="107" spans="1:16" s="26" customFormat="1" ht="27" thickBot="1" x14ac:dyDescent="0.3">
      <c r="A107" s="70">
        <v>12</v>
      </c>
      <c r="B107" s="72" t="s">
        <v>415</v>
      </c>
      <c r="C107" s="73" t="s">
        <v>303</v>
      </c>
      <c r="D107" s="74" t="s">
        <v>416</v>
      </c>
      <c r="E107" s="75">
        <v>2114</v>
      </c>
      <c r="F107" s="74">
        <v>107940.84000000001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8</v>
      </c>
      <c r="O107" s="25">
        <f t="shared" si="12"/>
        <v>10072</v>
      </c>
    </row>
    <row r="108" spans="1:16" s="26" customFormat="1" ht="13.8" thickBot="1" x14ac:dyDescent="0.3">
      <c r="A108" s="27"/>
      <c r="B108" s="29"/>
      <c r="C108" s="29"/>
      <c r="D108" s="30"/>
      <c r="E108" s="31">
        <f>SUM(Лист1!N97:N114)</f>
        <v>10095</v>
      </c>
      <c r="F108" s="32">
        <f>SUM(Лист1!O97:O114)</f>
        <v>3241245.9799999995</v>
      </c>
      <c r="G108" s="33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412</v>
      </c>
      <c r="O108" s="25">
        <f t="shared" si="12"/>
        <v>518708</v>
      </c>
    </row>
    <row r="109" spans="1:16" s="26" customFormat="1" ht="13.8" thickBot="1" x14ac:dyDescent="0.3">
      <c r="A109" s="17"/>
      <c r="B109" s="17"/>
      <c r="C109" s="17"/>
      <c r="D109" s="17"/>
      <c r="E109" s="17"/>
      <c r="F109" s="17"/>
      <c r="G109" s="17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196</v>
      </c>
      <c r="O109" s="25">
        <f t="shared" si="12"/>
        <v>45062.36</v>
      </c>
    </row>
    <row r="110" spans="1:16" s="26" customFormat="1" ht="12.75" customHeight="1" x14ac:dyDescent="0.25">
      <c r="A110" s="88" t="s">
        <v>139</v>
      </c>
      <c r="B110" s="91" t="s">
        <v>32</v>
      </c>
      <c r="C110" s="94" t="s">
        <v>141</v>
      </c>
      <c r="D110" s="91" t="s">
        <v>142</v>
      </c>
      <c r="E110" s="91" t="s">
        <v>421</v>
      </c>
      <c r="F110" s="91"/>
      <c r="G110" s="99" t="s">
        <v>146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3472</v>
      </c>
      <c r="O110" s="25">
        <f t="shared" si="12"/>
        <v>798247.52</v>
      </c>
    </row>
    <row r="111" spans="1:16" s="26" customFormat="1" ht="13.2" x14ac:dyDescent="0.25">
      <c r="A111" s="89"/>
      <c r="B111" s="92"/>
      <c r="C111" s="95"/>
      <c r="D111" s="92"/>
      <c r="E111" s="97" t="s">
        <v>147</v>
      </c>
      <c r="F111" s="97" t="s">
        <v>148</v>
      </c>
      <c r="G111" s="100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1420</v>
      </c>
      <c r="O111" s="25">
        <f t="shared" si="12"/>
        <v>311249.8</v>
      </c>
    </row>
    <row r="112" spans="1:16" s="26" customFormat="1" ht="13.8" thickBot="1" x14ac:dyDescent="0.3">
      <c r="A112" s="90"/>
      <c r="B112" s="93"/>
      <c r="C112" s="96"/>
      <c r="D112" s="93"/>
      <c r="E112" s="98"/>
      <c r="F112" s="98"/>
      <c r="G112" s="101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120</v>
      </c>
      <c r="O112" s="25">
        <f t="shared" si="12"/>
        <v>26302.800000000003</v>
      </c>
    </row>
    <row r="113" spans="1:16" s="26" customFormat="1" ht="13.8" thickBot="1" x14ac:dyDescent="0.3">
      <c r="A113" s="85" t="s">
        <v>417</v>
      </c>
      <c r="B113" s="21"/>
      <c r="C113" s="21"/>
      <c r="D113" s="21"/>
      <c r="E113" s="22"/>
      <c r="F113" s="21"/>
      <c r="G113" s="23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1"/>
        <v>56</v>
      </c>
      <c r="O113" s="25">
        <f t="shared" si="12"/>
        <v>21008.960000000003</v>
      </c>
    </row>
    <row r="114" spans="1:16" s="26" customFormat="1" ht="13.8" thickBot="1" x14ac:dyDescent="0.3">
      <c r="A114" s="79"/>
      <c r="B114" s="80"/>
      <c r="C114" s="80"/>
      <c r="D114" s="80"/>
      <c r="E114" s="81"/>
      <c r="F114" s="80"/>
      <c r="G114" s="82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1"/>
        <v>2114</v>
      </c>
      <c r="O114" s="25">
        <f t="shared" si="12"/>
        <v>107940.84000000001</v>
      </c>
    </row>
    <row r="115" spans="1:16" s="17" customFormat="1" ht="27" thickBot="1" x14ac:dyDescent="0.3">
      <c r="A115" s="70">
        <v>1</v>
      </c>
      <c r="B115" s="72" t="s">
        <v>418</v>
      </c>
      <c r="C115" s="73" t="s">
        <v>370</v>
      </c>
      <c r="D115" s="74" t="s">
        <v>419</v>
      </c>
      <c r="E115" s="75">
        <v>3</v>
      </c>
      <c r="F115" s="74">
        <v>2275.23</v>
      </c>
      <c r="G115" s="76"/>
    </row>
    <row r="116" spans="1:16" s="17" customFormat="1" ht="13.5" customHeight="1" thickBot="1" x14ac:dyDescent="0.3">
      <c r="A116" s="35"/>
      <c r="B116" s="29"/>
      <c r="C116" s="29"/>
      <c r="D116" s="30"/>
      <c r="E116" s="31">
        <f>SUM(Лист1!N11:N122)</f>
        <v>31248</v>
      </c>
      <c r="F116" s="32">
        <f>SUM(Лист1!O11:O122)</f>
        <v>7048140.0700000012</v>
      </c>
      <c r="G116" s="33"/>
    </row>
    <row r="117" spans="1:16" s="17" customFormat="1" ht="26.25" customHeight="1" x14ac:dyDescent="0.25"/>
    <row r="118" spans="1:16" s="17" customFormat="1" ht="12.75" customHeight="1" x14ac:dyDescent="0.25">
      <c r="A118"/>
      <c r="B118"/>
      <c r="C118"/>
      <c r="D118"/>
      <c r="E118"/>
      <c r="F118"/>
      <c r="G118"/>
    </row>
    <row r="119" spans="1:16" s="17" customFormat="1" ht="13.5" customHeight="1" x14ac:dyDescent="0.25">
      <c r="A119"/>
      <c r="B119"/>
      <c r="C119"/>
      <c r="D119"/>
      <c r="E119"/>
      <c r="F119"/>
      <c r="G119"/>
    </row>
    <row r="120" spans="1:16" s="24" customFormat="1" ht="15" customHeight="1" x14ac:dyDescent="0.25">
      <c r="A120"/>
      <c r="B120"/>
      <c r="C120"/>
      <c r="D120"/>
      <c r="E120"/>
      <c r="F120"/>
      <c r="G120"/>
    </row>
    <row r="121" spans="1:16" s="24" customFormat="1" ht="15" hidden="1" customHeight="1" thickBot="1" x14ac:dyDescent="0.3">
      <c r="A121"/>
      <c r="B121"/>
      <c r="C121"/>
      <c r="D121"/>
      <c r="E121"/>
      <c r="F121"/>
      <c r="G121"/>
      <c r="P121" s="24" t="s">
        <v>294</v>
      </c>
    </row>
    <row r="122" spans="1:16" s="26" customFormat="1" ht="13.2" x14ac:dyDescent="0.25">
      <c r="A122"/>
      <c r="B122"/>
      <c r="C122"/>
      <c r="D122"/>
      <c r="E122"/>
      <c r="F122"/>
      <c r="G122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>E115</f>
        <v>3</v>
      </c>
      <c r="O122" s="25">
        <f>F115</f>
        <v>2275.23</v>
      </c>
    </row>
    <row r="123" spans="1:16" s="17" customFormat="1" ht="13.2" x14ac:dyDescent="0.25">
      <c r="A123"/>
      <c r="B123"/>
      <c r="C123"/>
      <c r="D123"/>
      <c r="E123"/>
      <c r="F123"/>
      <c r="G123"/>
    </row>
    <row r="124" spans="1:16" s="17" customFormat="1" ht="13.2" x14ac:dyDescent="0.25">
      <c r="A124"/>
      <c r="B124"/>
      <c r="C124"/>
      <c r="D124"/>
      <c r="E124"/>
      <c r="F124"/>
      <c r="G124"/>
    </row>
  </sheetData>
  <mergeCells count="72">
    <mergeCell ref="E110:F110"/>
    <mergeCell ref="G110:G112"/>
    <mergeCell ref="E111:E112"/>
    <mergeCell ref="F111:F112"/>
    <mergeCell ref="A110:A112"/>
    <mergeCell ref="B110:B112"/>
    <mergeCell ref="C110:C112"/>
    <mergeCell ref="D110:D112"/>
    <mergeCell ref="E95:F95"/>
    <mergeCell ref="G95:G97"/>
    <mergeCell ref="E96:E97"/>
    <mergeCell ref="F96:F97"/>
    <mergeCell ref="A95:A97"/>
    <mergeCell ref="B95:B97"/>
    <mergeCell ref="C95:C97"/>
    <mergeCell ref="D95:D97"/>
    <mergeCell ref="E77:F77"/>
    <mergeCell ref="G77:G79"/>
    <mergeCell ref="E78:E79"/>
    <mergeCell ref="F78:F79"/>
    <mergeCell ref="A77:A79"/>
    <mergeCell ref="B77:B79"/>
    <mergeCell ref="C77:C79"/>
    <mergeCell ref="D77:D79"/>
    <mergeCell ref="E64:F64"/>
    <mergeCell ref="G64:G66"/>
    <mergeCell ref="E65:E66"/>
    <mergeCell ref="F65:F66"/>
    <mergeCell ref="A64:A66"/>
    <mergeCell ref="B64:B66"/>
    <mergeCell ref="C64:C66"/>
    <mergeCell ref="D64:D66"/>
    <mergeCell ref="E51:F51"/>
    <mergeCell ref="G51:G53"/>
    <mergeCell ref="E52:E53"/>
    <mergeCell ref="F52:F53"/>
    <mergeCell ref="A51:A53"/>
    <mergeCell ref="B51:B53"/>
    <mergeCell ref="C51:C53"/>
    <mergeCell ref="D51:D53"/>
    <mergeCell ref="E40:F40"/>
    <mergeCell ref="G40:G42"/>
    <mergeCell ref="E41:E42"/>
    <mergeCell ref="F41:F42"/>
    <mergeCell ref="A40:A42"/>
    <mergeCell ref="B40:B42"/>
    <mergeCell ref="C40:C42"/>
    <mergeCell ref="D40:D42"/>
    <mergeCell ref="G29:G31"/>
    <mergeCell ref="E30:E31"/>
    <mergeCell ref="F30:F31"/>
    <mergeCell ref="A29:A31"/>
    <mergeCell ref="B29:B31"/>
    <mergeCell ref="C29:C31"/>
    <mergeCell ref="D29:D31"/>
    <mergeCell ref="A16:A18"/>
    <mergeCell ref="B16:B18"/>
    <mergeCell ref="C16:C18"/>
    <mergeCell ref="D16:D18"/>
    <mergeCell ref="E29:F29"/>
    <mergeCell ref="G4:G6"/>
    <mergeCell ref="E5:E6"/>
    <mergeCell ref="E16:F16"/>
    <mergeCell ref="G16:G18"/>
    <mergeCell ref="E17:E18"/>
    <mergeCell ref="F17:F18"/>
    <mergeCell ref="A4:A6"/>
    <mergeCell ref="B4:B6"/>
    <mergeCell ref="C4:C6"/>
    <mergeCell ref="F5:F6"/>
    <mergeCell ref="D4:D6"/>
    <mergeCell ref="E4:F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21" max="16383" man="1"/>
    <brk id="34" max="16383" man="1"/>
    <brk id="45" max="16383" man="1"/>
    <brk id="56" max="16383" man="1"/>
    <brk id="69" max="16383" man="1"/>
    <brk id="82" max="16383" man="1"/>
    <brk id="100" max="16383" man="1"/>
    <brk id="115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2021-09-10T09:01:38Z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