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5</definedName>
    <definedName name="MPageCount">6</definedName>
    <definedName name="MPageRange" hidden="1">Лист1!$A$78:$A$90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6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28" i="4"/>
  <c r="I28" i="4"/>
  <c r="J28" i="4"/>
  <c r="K28" i="4"/>
  <c r="L28" i="4"/>
  <c r="M28" i="4"/>
  <c r="N28" i="4"/>
  <c r="O28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E89" i="4"/>
  <c r="F89" i="4"/>
  <c r="C33" i="2"/>
  <c r="L33" i="2"/>
  <c r="H33" i="2"/>
  <c r="F33" i="2"/>
  <c r="H32" i="2"/>
  <c r="F77" i="4" l="1"/>
  <c r="E77" i="4"/>
  <c r="F61" i="4"/>
  <c r="E61" i="4"/>
  <c r="F88" i="4"/>
  <c r="E88" i="4"/>
</calcChain>
</file>

<file path=xl/sharedStrings.xml><?xml version="1.0" encoding="utf-8"?>
<sst xmlns="http://schemas.openxmlformats.org/spreadsheetml/2006/main" count="762" uniqueCount="397">
  <si>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</si>
  <si>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</si>
  <si>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</si>
  <si>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</si>
  <si>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</si>
  <si>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</si>
  <si>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</si>
  <si>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</si>
  <si>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</si>
  <si>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</si>
  <si>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</si>
  <si>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</si>
  <si>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</si>
  <si>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</si>
  <si>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</si>
  <si>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</si>
  <si>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</si>
  <si>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</si>
  <si>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</si>
  <si>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</si>
  <si>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</si>
  <si>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</si>
  <si>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</si>
  <si>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</si>
  <si>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</si>
  <si>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</si>
  <si>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</si>
  <si>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</si>
  <si>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</si>
  <si>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</si>
  <si>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</si>
  <si>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</si>
  <si>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</si>
  <si>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</si>
  <si>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</si>
  <si>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</si>
  <si>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</si>
  <si>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</si>
  <si>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</si>
  <si>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</si>
  <si>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</si>
  <si>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</si>
  <si>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</si>
  <si>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</si>
  <si>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</si>
  <si>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</si>
  <si>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</si>
  <si>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</si>
  <si>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</si>
  <si>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</si>
  <si>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</si>
  <si>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</si>
  <si>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</si>
  <si>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</si>
  <si>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</si>
  <si>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</si>
  <si>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</si>
  <si>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</si>
  <si>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</si>
  <si>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</si>
  <si>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</si>
  <si>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</si>
  <si>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</si>
  <si>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</si>
  <si>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</si>
  <si>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</si>
  <si>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</si>
  <si>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</si>
  <si>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</si>
  <si>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</si>
  <si>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</si>
  <si>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</si>
  <si>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</si>
  <si>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</si>
  <si>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</si>
  <si>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</si>
  <si>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</si>
  <si>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</si>
  <si>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</si>
  <si>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</si>
  <si>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</si>
  <si>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</si>
  <si>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</si>
  <si>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</si>
  <si>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</si>
  <si>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</si>
  <si>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</si>
  <si>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</si>
  <si>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</si>
  <si>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</si>
  <si>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</si>
  <si>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</si>
  <si>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</si>
  <si>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</si>
  <si>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</si>
  <si>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</si>
  <si>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</si>
  <si>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</si>
  <si>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</si>
  <si>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</si>
  <si>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</si>
  <si>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</si>
  <si>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</si>
  <si>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</si>
  <si>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</si>
  <si>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</si>
  <si>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</si>
  <si>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</si>
  <si>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</si>
  <si>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</si>
  <si>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</si>
  <si>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</si>
  <si>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</si>
  <si>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</si>
  <si>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</si>
  <si>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</si>
  <si>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</si>
  <si>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</si>
  <si>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</si>
  <si>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</si>
  <si>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</si>
  <si>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</si>
  <si>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</si>
  <si>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</si>
  <si>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</si>
  <si>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</si>
  <si>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</si>
  <si>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</si>
  <si>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</si>
  <si>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</si>
  <si>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</si>
  <si>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</si>
  <si>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</si>
  <si>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</si>
  <si>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</si>
  <si>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</si>
  <si>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</si>
  <si>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</si>
  <si>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</si>
  <si>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</si>
  <si>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</si>
  <si>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</si>
  <si>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</si>
  <si>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</si>
  <si>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</si>
  <si>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</si>
  <si>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</si>
  <si>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</si>
  <si>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</si>
  <si>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</si>
  <si>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</si>
  <si>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</si>
  <si>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</si>
  <si>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</si>
  <si>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</si>
  <si>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</si>
  <si>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</si>
  <si>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</si>
  <si>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</si>
  <si>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</si>
  <si>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</si>
  <si>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</si>
  <si>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</si>
  <si>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</si>
  <si>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</si>
  <si>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</si>
  <si>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</si>
  <si>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</si>
  <si>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</si>
  <si>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</si>
  <si>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</si>
  <si>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</si>
  <si>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</si>
  <si>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</si>
  <si>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</si>
  <si>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</si>
  <si>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</si>
  <si>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</si>
  <si>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</si>
  <si>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</si>
  <si>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</si>
  <si>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</si>
  <si>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</si>
  <si>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</si>
  <si>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</si>
  <si>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</si>
  <si>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</si>
  <si>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</si>
  <si>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</si>
  <si>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</si>
  <si>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</si>
  <si>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</si>
  <si>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</si>
  <si>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</si>
  <si>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</si>
  <si>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</si>
  <si>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</si>
  <si>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</si>
  <si>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</si>
  <si>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</si>
  <si>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</si>
  <si>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</si>
  <si>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</si>
  <si>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</si>
  <si>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</si>
  <si>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</si>
  <si>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</si>
  <si>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</si>
  <si>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</si>
  <si>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</si>
  <si>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</si>
  <si>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</si>
  <si>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</si>
  <si>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</si>
  <si>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</si>
  <si>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</si>
  <si>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</si>
  <si>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</si>
  <si>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</si>
  <si>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</si>
  <si>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</si>
  <si>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</si>
  <si>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</si>
  <si>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</si>
  <si>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</si>
  <si>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</si>
  <si>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</si>
  <si>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</si>
  <si>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</si>
  <si>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</si>
  <si>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</si>
  <si>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</si>
  <si>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</si>
  <si>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</si>
  <si>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</si>
  <si>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</si>
  <si>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</si>
  <si>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</si>
  <si>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</si>
  <si>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</si>
  <si>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</si>
  <si>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</si>
  <si>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</si>
  <si>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</si>
  <si>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</si>
  <si>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</si>
  <si>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</si>
  <si>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</si>
  <si>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</si>
  <si>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</si>
  <si>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</si>
  <si>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</si>
  <si>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</si>
  <si>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</si>
  <si>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</si>
  <si>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</si>
  <si>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</si>
  <si>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</si>
  <si>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</si>
  <si>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</si>
  <si>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</si>
  <si>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</si>
  <si>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</si>
  <si>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</si>
  <si>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</si>
  <si>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</si>
  <si>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</si>
  <si>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</si>
  <si>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</si>
  <si>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</si>
  <si>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</si>
  <si>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</si>
  <si>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</si>
  <si>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</si>
  <si>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</si>
  <si>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</si>
  <si>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</si>
  <si>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</si>
  <si>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</si>
  <si>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</si>
  <si>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</si>
  <si>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</si>
  <si>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</si>
  <si>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</si>
  <si>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</si>
  <si>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</si>
  <si>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</si>
  <si>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</si>
  <si>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</si>
  <si>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</si>
  <si>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</si>
  <si>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</si>
  <si>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</si>
  <si>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</si>
  <si>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</si>
  <si>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Адреналін 0,18 р-н </t>
  </si>
  <si>
    <t>амп</t>
  </si>
  <si>
    <t>5,90</t>
  </si>
  <si>
    <t xml:space="preserve">Актемра концетрат для розчину для інфузій 20 мг/мл по 200мг/10мл у флаконі по 1 фл. (№ п-14449 від 26.02.2020р.) </t>
  </si>
  <si>
    <t>фл</t>
  </si>
  <si>
    <t xml:space="preserve">Актилізе по 50 мг   №226 від 26.05.20р </t>
  </si>
  <si>
    <t>11957,96</t>
  </si>
  <si>
    <t>12964,29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</si>
  <si>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</si>
  <si>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</si>
  <si>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</si>
  <si>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шт.</t>
  </si>
  <si>
    <t>148,85</t>
  </si>
  <si>
    <t xml:space="preserve">Біовен р-н д/інф.10%100 мл №1 фл.(іммуногл.ч.норм.) </t>
  </si>
  <si>
    <t>8067,63</t>
  </si>
  <si>
    <t xml:space="preserve">Вімізин 5 мл </t>
  </si>
  <si>
    <t xml:space="preserve">Діавітек ПД 2,5% розчин для перитонеального діалізу  по 2000 мл  контейнер полімерний (№ к-17872  від26.02.2020р) </t>
  </si>
  <si>
    <t>5,66</t>
  </si>
  <si>
    <t xml:space="preserve">Діавітек ПД 2,5% розчин для перитонеального діалізу  по 2000 мл  контейнер полімерний (№к-15976 від 26.11.2019р) </t>
  </si>
  <si>
    <t>173,51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</si>
  <si>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</si>
  <si>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(№к-15976 від 26.11.2019р.) </t>
  </si>
  <si>
    <t xml:space="preserve">Дофамін-Д конц.д/пр.р-ну д/инф.40мг/мл 5 мл амп.№10 </t>
  </si>
  <si>
    <t>упак</t>
  </si>
  <si>
    <t>299,96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</si>
  <si>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</si>
  <si>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</si>
  <si>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</si>
  <si>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</si>
  <si>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</si>
  <si>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Захисний щиток </t>
  </si>
  <si>
    <t>12,50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</si>
  <si>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</si>
  <si>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</si>
  <si>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</si>
  <si>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</si>
  <si>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</si>
  <si>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</si>
  <si>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</si>
  <si>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Маски медичні з гумовими петлями "Medicare" </t>
  </si>
  <si>
    <t>2,80</t>
  </si>
  <si>
    <t xml:space="preserve">Медична маска (FM3ETIIR,НАТІН,маска для обличчя) 50шт.в уп. </t>
  </si>
  <si>
    <t>10,35</t>
  </si>
  <si>
    <t xml:space="preserve">Рінгера лактат р-н д/інф.200 мл </t>
  </si>
  <si>
    <t>14,71</t>
  </si>
  <si>
    <t xml:space="preserve">Респіратор Бук -3(50 ПДК) FFP3 </t>
  </si>
  <si>
    <t xml:space="preserve">Рукавички  нітрилові медичні L </t>
  </si>
  <si>
    <t>пар</t>
  </si>
  <si>
    <t>3,60</t>
  </si>
  <si>
    <t xml:space="preserve">Рукавички  нітрилові медичні М </t>
  </si>
  <si>
    <t xml:space="preserve">Сімпоні р-н для ін"єкцій 100мг/мл по 0,5 мл розчину(П-15801 від 01.07.2020р)) </t>
  </si>
  <si>
    <t>шпр</t>
  </si>
  <si>
    <t>21761,57</t>
  </si>
  <si>
    <t xml:space="preserve">Сальбутамол розчин небули 100мкг по 2 мл №10-32 шт </t>
  </si>
  <si>
    <t>61,43</t>
  </si>
  <si>
    <t xml:space="preserve">Системи </t>
  </si>
  <si>
    <t>5,58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</si>
  <si>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</si>
  <si>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</si>
  <si>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</si>
  <si>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</si>
  <si>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</si>
  <si>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</si>
  <si>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</si>
  <si>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</si>
  <si>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</si>
  <si>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</si>
  <si>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</si>
  <si>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</si>
  <si>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 xml:space="preserve">Цефотаксим-Д пор. 1 г.№1 Фл </t>
  </si>
  <si>
    <t>13,50</t>
  </si>
  <si>
    <t xml:space="preserve">Цефтазидим пор. д/пр.р-ну д/ін.1г №1 </t>
  </si>
  <si>
    <t>63,73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</si>
  <si>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</si>
  <si>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</si>
  <si>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</si>
  <si>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</si>
  <si>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 xml:space="preserve">Швидкий тест для діагностики грипу А і Б </t>
  </si>
  <si>
    <t>202ЦДБСК  Фармацевт 3</t>
  </si>
  <si>
    <t xml:space="preserve">Бетаферон ліз.пор.д/ін по0,3мг(9,6млн МО)з розч. (№ РС-200 від 27.07.2020р) </t>
  </si>
  <si>
    <t>флак,</t>
  </si>
  <si>
    <t>590,44</t>
  </si>
  <si>
    <t xml:space="preserve">Бетаферон ліз.пор.д/ін по0,3мг(9,6млн МО)з розч. (№ РС-88 від 10.02.2020р) </t>
  </si>
  <si>
    <t>543,53</t>
  </si>
  <si>
    <t xml:space="preserve">Бетаферон ліз.пор.д/ін по0,3мг(9,6млн МО)з розч. №184 від 22.06.20 </t>
  </si>
  <si>
    <t xml:space="preserve">Бетфер-1а ПЛЮС, роз..д/ін по (6млн.МО) (№РС -56 від 27.01.2020р) </t>
  </si>
  <si>
    <t>1386,82</t>
  </si>
  <si>
    <t xml:space="preserve">Копаксон-Тева  20мг/мл по 1мл  шприці (№ РС-226 від 17.08.20р) </t>
  </si>
  <si>
    <t>шпр-ручка</t>
  </si>
  <si>
    <t>579,43</t>
  </si>
  <si>
    <t xml:space="preserve">Копаксон-Тева  20мг/мл по 1мл  шприці (№ РС-249 від 17.08.20р) </t>
  </si>
  <si>
    <t>226,69</t>
  </si>
  <si>
    <t xml:space="preserve">Копаксон-Тева  20мг/мл по 1мл  шприці (№ РС-88 від 10.02.2020р) </t>
  </si>
  <si>
    <t xml:space="preserve">Такрол 0,5 мг.по 7капсул у блістері. по 4 блістири в коробці (№РС-132 від 01.06.2020р.) </t>
  </si>
  <si>
    <t>95,21</t>
  </si>
  <si>
    <t xml:space="preserve">Такрол 0,5 мг.по 7капсул у блістері. по 4 блістири в коробці (№РС-66 від 27.01.2020р.) </t>
  </si>
  <si>
    <t>202ЦДБСК  Фармацевт   Т.Г.</t>
  </si>
  <si>
    <t xml:space="preserve">Гідроксіхлорохін сульфат,табл. 200мг,по 100таб. № Г-128 </t>
  </si>
  <si>
    <t>758,41</t>
  </si>
  <si>
    <t>Черкаська обласна лікарня</t>
  </si>
  <si>
    <t>Залишок
на 09.09.2020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</si>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</sst>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0" xfId="0" applyFont="1" applyFill="1" applyAlignment="1">
      <alignment horizontal="centerContinuous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tabSelected="1" zoomScaleNormal="100" workbookViewId="0">
      <selection activeCell="B2" sqref="B2"/>
    </sheetView>
  </sheetViews>
  <sheetFormatPr defaultRowHeight="12.75" customHeight="1" x14ac:dyDescent="0.25"/>
  <cols>
    <col min="1" max="1" width="7.6640625" customWidth="1"/>
    <col min="2" max="2" width="35.664062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34" customFormat="1" ht="15.6" x14ac:dyDescent="0.3">
      <c r="A2" s="15"/>
      <c r="B2" s="88" t="s">
        <v>396</v>
      </c>
      <c r="C2" s="88"/>
      <c r="D2" s="88"/>
      <c r="E2" s="88"/>
      <c r="F2" s="88"/>
      <c r="G2" s="88"/>
    </row>
    <row r="3" spans="1:16" s="17" customFormat="1" ht="15.6" x14ac:dyDescent="0.3">
      <c r="A3" s="18" t="s">
        <v>394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5" t="s">
        <v>139</v>
      </c>
      <c r="B5" s="89" t="s">
        <v>32</v>
      </c>
      <c r="C5" s="100" t="s">
        <v>141</v>
      </c>
      <c r="D5" s="89" t="s">
        <v>142</v>
      </c>
      <c r="E5" s="89" t="s">
        <v>395</v>
      </c>
      <c r="F5" s="89"/>
      <c r="G5" s="90" t="s">
        <v>146</v>
      </c>
    </row>
    <row r="6" spans="1:16" s="17" customFormat="1" ht="13.2" x14ac:dyDescent="0.25">
      <c r="A6" s="96"/>
      <c r="B6" s="98"/>
      <c r="C6" s="101"/>
      <c r="D6" s="98"/>
      <c r="E6" s="93" t="s">
        <v>147</v>
      </c>
      <c r="F6" s="93" t="s">
        <v>148</v>
      </c>
      <c r="G6" s="91"/>
    </row>
    <row r="7" spans="1:16" s="17" customFormat="1" ht="13.8" thickBot="1" x14ac:dyDescent="0.3">
      <c r="A7" s="97"/>
      <c r="B7" s="99"/>
      <c r="C7" s="102"/>
      <c r="D7" s="99"/>
      <c r="E7" s="94"/>
      <c r="F7" s="94"/>
      <c r="G7" s="92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13.2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30</v>
      </c>
      <c r="F10" s="74">
        <v>177.12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7" si="0">E10</f>
        <v>30</v>
      </c>
      <c r="O10" s="25">
        <f t="shared" si="0"/>
        <v>177.12</v>
      </c>
    </row>
    <row r="11" spans="1:16" s="26" customFormat="1" ht="52.8" x14ac:dyDescent="0.25">
      <c r="A11" s="70">
        <v>2</v>
      </c>
      <c r="B11" s="72" t="s">
        <v>298</v>
      </c>
      <c r="C11" s="73" t="s">
        <v>299</v>
      </c>
      <c r="D11" s="74">
        <v>1</v>
      </c>
      <c r="E11" s="75">
        <v>1</v>
      </c>
      <c r="F11" s="74">
        <v>9143.27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</v>
      </c>
      <c r="O11" s="25">
        <f t="shared" si="0"/>
        <v>9143.27</v>
      </c>
    </row>
    <row r="12" spans="1:16" s="26" customFormat="1" ht="13.2" x14ac:dyDescent="0.25">
      <c r="A12" s="70">
        <v>3</v>
      </c>
      <c r="B12" s="72" t="s">
        <v>300</v>
      </c>
      <c r="C12" s="73" t="s">
        <v>299</v>
      </c>
      <c r="D12" s="74" t="s">
        <v>301</v>
      </c>
      <c r="E12" s="75">
        <v>30</v>
      </c>
      <c r="F12" s="74">
        <v>358738.8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30</v>
      </c>
      <c r="O12" s="25">
        <f t="shared" si="0"/>
        <v>358738.8</v>
      </c>
    </row>
    <row r="13" spans="1:16" s="26" customFormat="1" ht="13.2" x14ac:dyDescent="0.25">
      <c r="A13" s="70">
        <v>4</v>
      </c>
      <c r="B13" s="72" t="s">
        <v>300</v>
      </c>
      <c r="C13" s="73" t="s">
        <v>299</v>
      </c>
      <c r="D13" s="74" t="s">
        <v>302</v>
      </c>
      <c r="E13" s="75">
        <v>40</v>
      </c>
      <c r="F13" s="74">
        <v>518571.60000000003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40</v>
      </c>
      <c r="O13" s="25">
        <f t="shared" si="0"/>
        <v>518571.60000000003</v>
      </c>
    </row>
    <row r="14" spans="1:16" s="26" customFormat="1" ht="26.4" x14ac:dyDescent="0.25">
      <c r="A14" s="70">
        <v>5</v>
      </c>
      <c r="B14" s="72" t="s">
        <v>303</v>
      </c>
      <c r="C14" s="73" t="s">
        <v>299</v>
      </c>
      <c r="D14" s="74" t="s">
        <v>304</v>
      </c>
      <c r="E14" s="75">
        <v>10</v>
      </c>
      <c r="F14" s="74">
        <v>15714.900000000001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0"/>
        <v>15714.900000000001</v>
      </c>
    </row>
    <row r="15" spans="1:16" s="26" customFormat="1" ht="26.4" x14ac:dyDescent="0.25">
      <c r="A15" s="70">
        <v>6</v>
      </c>
      <c r="B15" s="72" t="s">
        <v>305</v>
      </c>
      <c r="C15" s="73" t="s">
        <v>306</v>
      </c>
      <c r="D15" s="74" t="s">
        <v>307</v>
      </c>
      <c r="E15" s="75">
        <v>60</v>
      </c>
      <c r="F15" s="74">
        <v>8931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60</v>
      </c>
      <c r="O15" s="25">
        <f t="shared" si="0"/>
        <v>8931</v>
      </c>
    </row>
    <row r="16" spans="1:16" s="26" customFormat="1" ht="26.4" x14ac:dyDescent="0.25">
      <c r="A16" s="70">
        <v>7</v>
      </c>
      <c r="B16" s="72" t="s">
        <v>308</v>
      </c>
      <c r="C16" s="73" t="s">
        <v>299</v>
      </c>
      <c r="D16" s="74" t="s">
        <v>309</v>
      </c>
      <c r="E16" s="75">
        <v>2</v>
      </c>
      <c r="F16" s="74">
        <v>16135.26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2</v>
      </c>
      <c r="O16" s="25">
        <f t="shared" si="0"/>
        <v>16135.26</v>
      </c>
    </row>
    <row r="17" spans="1:15" s="26" customFormat="1" ht="13.2" x14ac:dyDescent="0.25">
      <c r="A17" s="70">
        <v>8</v>
      </c>
      <c r="B17" s="72" t="s">
        <v>310</v>
      </c>
      <c r="C17" s="73" t="s">
        <v>299</v>
      </c>
      <c r="D17" s="74">
        <v>24915</v>
      </c>
      <c r="E17" s="75">
        <v>105</v>
      </c>
      <c r="F17" s="74">
        <v>2616075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105</v>
      </c>
      <c r="O17" s="25">
        <f t="shared" si="0"/>
        <v>2616075</v>
      </c>
    </row>
    <row r="18" spans="1:15" s="17" customFormat="1" ht="13.5" customHeight="1" thickBot="1" x14ac:dyDescent="0.3"/>
    <row r="19" spans="1:15" s="17" customFormat="1" ht="26.25" customHeight="1" x14ac:dyDescent="0.25">
      <c r="A19" s="95" t="s">
        <v>139</v>
      </c>
      <c r="B19" s="89" t="s">
        <v>32</v>
      </c>
      <c r="C19" s="100" t="s">
        <v>141</v>
      </c>
      <c r="D19" s="89" t="s">
        <v>142</v>
      </c>
      <c r="E19" s="89" t="s">
        <v>395</v>
      </c>
      <c r="F19" s="89"/>
      <c r="G19" s="90" t="s">
        <v>146</v>
      </c>
    </row>
    <row r="20" spans="1:15" s="17" customFormat="1" ht="12.75" customHeight="1" x14ac:dyDescent="0.25">
      <c r="A20" s="96"/>
      <c r="B20" s="98"/>
      <c r="C20" s="101"/>
      <c r="D20" s="98"/>
      <c r="E20" s="93" t="s">
        <v>147</v>
      </c>
      <c r="F20" s="93" t="s">
        <v>148</v>
      </c>
      <c r="G20" s="91"/>
    </row>
    <row r="21" spans="1:15" s="17" customFormat="1" ht="13.5" customHeight="1" thickBot="1" x14ac:dyDescent="0.3">
      <c r="A21" s="97"/>
      <c r="B21" s="99"/>
      <c r="C21" s="102"/>
      <c r="D21" s="99"/>
      <c r="E21" s="94"/>
      <c r="F21" s="94"/>
      <c r="G21" s="92"/>
    </row>
    <row r="22" spans="1:15" s="26" customFormat="1" ht="52.8" x14ac:dyDescent="0.25">
      <c r="A22" s="70">
        <v>9</v>
      </c>
      <c r="B22" s="72" t="s">
        <v>311</v>
      </c>
      <c r="C22" s="73" t="s">
        <v>306</v>
      </c>
      <c r="D22" s="74" t="s">
        <v>312</v>
      </c>
      <c r="E22" s="75"/>
      <c r="F22" s="74">
        <v>22995.45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ref="N22:O28" si="1">E22</f>
        <v>0</v>
      </c>
      <c r="O22" s="25">
        <f t="shared" si="1"/>
        <v>22995.45</v>
      </c>
    </row>
    <row r="23" spans="1:15" s="26" customFormat="1" ht="52.8" x14ac:dyDescent="0.25">
      <c r="A23" s="70">
        <v>10</v>
      </c>
      <c r="B23" s="72" t="s">
        <v>313</v>
      </c>
      <c r="C23" s="73" t="s">
        <v>306</v>
      </c>
      <c r="D23" s="74" t="s">
        <v>314</v>
      </c>
      <c r="E23" s="75">
        <v>184</v>
      </c>
      <c r="F23" s="74">
        <v>31925.84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184</v>
      </c>
      <c r="O23" s="25">
        <f t="shared" si="1"/>
        <v>31925.84</v>
      </c>
    </row>
    <row r="24" spans="1:15" s="26" customFormat="1" ht="52.8" x14ac:dyDescent="0.25">
      <c r="A24" s="70">
        <v>11</v>
      </c>
      <c r="B24" s="72" t="s">
        <v>315</v>
      </c>
      <c r="C24" s="73" t="s">
        <v>306</v>
      </c>
      <c r="D24" s="74" t="s">
        <v>314</v>
      </c>
      <c r="E24" s="75">
        <v>230</v>
      </c>
      <c r="F24" s="74">
        <v>39907.300000000003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230</v>
      </c>
      <c r="O24" s="25">
        <f t="shared" si="1"/>
        <v>39907.300000000003</v>
      </c>
    </row>
    <row r="25" spans="1:15" s="26" customFormat="1" ht="39.6" x14ac:dyDescent="0.25">
      <c r="A25" s="70">
        <v>12</v>
      </c>
      <c r="B25" s="72" t="s">
        <v>316</v>
      </c>
      <c r="C25" s="73" t="s">
        <v>306</v>
      </c>
      <c r="D25" s="74" t="s">
        <v>312</v>
      </c>
      <c r="E25" s="75">
        <v>384</v>
      </c>
      <c r="F25" s="74">
        <v>2173.44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384</v>
      </c>
      <c r="O25" s="25">
        <f t="shared" si="1"/>
        <v>2173.44</v>
      </c>
    </row>
    <row r="26" spans="1:15" s="26" customFormat="1" ht="26.4" x14ac:dyDescent="0.25">
      <c r="A26" s="70">
        <v>13</v>
      </c>
      <c r="B26" s="72" t="s">
        <v>317</v>
      </c>
      <c r="C26" s="73" t="s">
        <v>318</v>
      </c>
      <c r="D26" s="74" t="s">
        <v>319</v>
      </c>
      <c r="E26" s="75">
        <v>2</v>
      </c>
      <c r="F26" s="74">
        <v>599.92000000000007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2</v>
      </c>
      <c r="O26" s="25">
        <f t="shared" si="1"/>
        <v>599.92000000000007</v>
      </c>
    </row>
    <row r="27" spans="1:15" s="26" customFormat="1" ht="39.6" x14ac:dyDescent="0.25">
      <c r="A27" s="70">
        <v>14</v>
      </c>
      <c r="B27" s="72" t="s">
        <v>320</v>
      </c>
      <c r="C27" s="73" t="s">
        <v>321</v>
      </c>
      <c r="D27" s="74" t="s">
        <v>322</v>
      </c>
      <c r="E27" s="75"/>
      <c r="F27" s="74">
        <v>-3.0000000000000002E-2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0</v>
      </c>
      <c r="O27" s="25">
        <f t="shared" si="1"/>
        <v>-3.0000000000000002E-2</v>
      </c>
    </row>
    <row r="28" spans="1:15" s="26" customFormat="1" ht="39.6" x14ac:dyDescent="0.25">
      <c r="A28" s="70">
        <v>15</v>
      </c>
      <c r="B28" s="72" t="s">
        <v>323</v>
      </c>
      <c r="C28" s="73" t="s">
        <v>321</v>
      </c>
      <c r="D28" s="74" t="s">
        <v>324</v>
      </c>
      <c r="E28" s="75"/>
      <c r="F28" s="74">
        <v>-0.01</v>
      </c>
      <c r="G28" s="76"/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>
        <f t="shared" si="1"/>
        <v>0</v>
      </c>
      <c r="O28" s="25">
        <f t="shared" si="1"/>
        <v>-0.01</v>
      </c>
    </row>
    <row r="29" spans="1:15" s="17" customFormat="1" ht="13.5" customHeight="1" thickBot="1" x14ac:dyDescent="0.3"/>
    <row r="30" spans="1:15" s="17" customFormat="1" ht="26.25" customHeight="1" x14ac:dyDescent="0.25">
      <c r="A30" s="95" t="s">
        <v>139</v>
      </c>
      <c r="B30" s="89" t="s">
        <v>32</v>
      </c>
      <c r="C30" s="100" t="s">
        <v>141</v>
      </c>
      <c r="D30" s="89" t="s">
        <v>142</v>
      </c>
      <c r="E30" s="89" t="s">
        <v>395</v>
      </c>
      <c r="F30" s="89"/>
      <c r="G30" s="90" t="s">
        <v>146</v>
      </c>
    </row>
    <row r="31" spans="1:15" s="17" customFormat="1" ht="12.75" customHeight="1" x14ac:dyDescent="0.25">
      <c r="A31" s="96"/>
      <c r="B31" s="98"/>
      <c r="C31" s="101"/>
      <c r="D31" s="98"/>
      <c r="E31" s="93" t="s">
        <v>147</v>
      </c>
      <c r="F31" s="93" t="s">
        <v>148</v>
      </c>
      <c r="G31" s="91"/>
    </row>
    <row r="32" spans="1:15" s="17" customFormat="1" ht="13.5" customHeight="1" thickBot="1" x14ac:dyDescent="0.3">
      <c r="A32" s="97"/>
      <c r="B32" s="99"/>
      <c r="C32" s="102"/>
      <c r="D32" s="99"/>
      <c r="E32" s="94"/>
      <c r="F32" s="94"/>
      <c r="G32" s="92"/>
    </row>
    <row r="33" spans="1:15" s="26" customFormat="1" ht="13.2" x14ac:dyDescent="0.25">
      <c r="A33" s="70">
        <v>16</v>
      </c>
      <c r="B33" s="72" t="s">
        <v>325</v>
      </c>
      <c r="C33" s="73" t="s">
        <v>306</v>
      </c>
      <c r="D33" s="74" t="s">
        <v>326</v>
      </c>
      <c r="E33" s="75">
        <v>195</v>
      </c>
      <c r="F33" s="74">
        <v>2437.5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ref="N33:N42" si="2">E33</f>
        <v>195</v>
      </c>
      <c r="O33" s="25">
        <f t="shared" ref="O33:O42" si="3">F33</f>
        <v>2437.5</v>
      </c>
    </row>
    <row r="34" spans="1:15" s="26" customFormat="1" ht="66" x14ac:dyDescent="0.25">
      <c r="A34" s="70">
        <v>17</v>
      </c>
      <c r="B34" s="72" t="s">
        <v>327</v>
      </c>
      <c r="C34" s="73" t="s">
        <v>306</v>
      </c>
      <c r="D34" s="74" t="s">
        <v>328</v>
      </c>
      <c r="E34" s="75">
        <v>1</v>
      </c>
      <c r="F34" s="74">
        <v>2032.0200000000002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1</v>
      </c>
      <c r="O34" s="25">
        <f t="shared" si="3"/>
        <v>2032.0200000000002</v>
      </c>
    </row>
    <row r="35" spans="1:15" s="26" customFormat="1" ht="39.6" x14ac:dyDescent="0.25">
      <c r="A35" s="70">
        <v>18</v>
      </c>
      <c r="B35" s="72" t="s">
        <v>329</v>
      </c>
      <c r="C35" s="73" t="s">
        <v>330</v>
      </c>
      <c r="D35" s="74" t="s">
        <v>331</v>
      </c>
      <c r="E35" s="75">
        <v>144</v>
      </c>
      <c r="F35" s="74">
        <v>33168.959999999999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144</v>
      </c>
      <c r="O35" s="25">
        <f t="shared" si="3"/>
        <v>33168.959999999999</v>
      </c>
    </row>
    <row r="36" spans="1:15" s="26" customFormat="1" ht="66" x14ac:dyDescent="0.25">
      <c r="A36" s="70">
        <v>19</v>
      </c>
      <c r="B36" s="72" t="s">
        <v>332</v>
      </c>
      <c r="C36" s="73" t="s">
        <v>306</v>
      </c>
      <c r="D36" s="74" t="s">
        <v>333</v>
      </c>
      <c r="E36" s="75">
        <v>50</v>
      </c>
      <c r="F36" s="74">
        <v>3581.5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2"/>
        <v>50</v>
      </c>
      <c r="O36" s="25">
        <f t="shared" si="3"/>
        <v>3581.5</v>
      </c>
    </row>
    <row r="37" spans="1:15" s="26" customFormat="1" ht="26.4" x14ac:dyDescent="0.25">
      <c r="A37" s="70">
        <v>20</v>
      </c>
      <c r="B37" s="72" t="s">
        <v>334</v>
      </c>
      <c r="C37" s="73" t="s">
        <v>306</v>
      </c>
      <c r="D37" s="74" t="s">
        <v>335</v>
      </c>
      <c r="E37" s="75">
        <v>28400</v>
      </c>
      <c r="F37" s="74">
        <v>79520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2"/>
        <v>28400</v>
      </c>
      <c r="O37" s="25">
        <f t="shared" si="3"/>
        <v>79520</v>
      </c>
    </row>
    <row r="38" spans="1:15" s="26" customFormat="1" ht="26.4" x14ac:dyDescent="0.25">
      <c r="A38" s="70">
        <v>21</v>
      </c>
      <c r="B38" s="72" t="s">
        <v>336</v>
      </c>
      <c r="C38" s="73" t="s">
        <v>306</v>
      </c>
      <c r="D38" s="74" t="s">
        <v>337</v>
      </c>
      <c r="E38" s="75">
        <v>12450</v>
      </c>
      <c r="F38" s="74">
        <v>128857.5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2"/>
        <v>12450</v>
      </c>
      <c r="O38" s="25">
        <f t="shared" si="3"/>
        <v>128857.5</v>
      </c>
    </row>
    <row r="39" spans="1:15" s="26" customFormat="1" ht="13.2" x14ac:dyDescent="0.25">
      <c r="A39" s="70">
        <v>22</v>
      </c>
      <c r="B39" s="72" t="s">
        <v>338</v>
      </c>
      <c r="C39" s="73" t="s">
        <v>299</v>
      </c>
      <c r="D39" s="74" t="s">
        <v>339</v>
      </c>
      <c r="E39" s="75">
        <v>30</v>
      </c>
      <c r="F39" s="74">
        <v>441.3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2"/>
        <v>30</v>
      </c>
      <c r="O39" s="25">
        <f t="shared" si="3"/>
        <v>441.3</v>
      </c>
    </row>
    <row r="40" spans="1:15" s="26" customFormat="1" ht="13.2" x14ac:dyDescent="0.25">
      <c r="A40" s="70">
        <v>23</v>
      </c>
      <c r="B40" s="72" t="s">
        <v>340</v>
      </c>
      <c r="C40" s="73" t="s">
        <v>306</v>
      </c>
      <c r="D40" s="74">
        <v>27</v>
      </c>
      <c r="E40" s="75">
        <v>7500</v>
      </c>
      <c r="F40" s="74">
        <v>195000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2"/>
        <v>7500</v>
      </c>
      <c r="O40" s="25">
        <f t="shared" si="3"/>
        <v>195000</v>
      </c>
    </row>
    <row r="41" spans="1:15" s="26" customFormat="1" ht="13.2" x14ac:dyDescent="0.25">
      <c r="A41" s="70">
        <v>24</v>
      </c>
      <c r="B41" s="72" t="s">
        <v>341</v>
      </c>
      <c r="C41" s="73" t="s">
        <v>342</v>
      </c>
      <c r="D41" s="74" t="s">
        <v>343</v>
      </c>
      <c r="E41" s="75">
        <v>250</v>
      </c>
      <c r="F41" s="74">
        <v>900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2"/>
        <v>250</v>
      </c>
      <c r="O41" s="25">
        <f t="shared" si="3"/>
        <v>900</v>
      </c>
    </row>
    <row r="42" spans="1:15" s="26" customFormat="1" ht="13.2" x14ac:dyDescent="0.25">
      <c r="A42" s="70">
        <v>25</v>
      </c>
      <c r="B42" s="72" t="s">
        <v>344</v>
      </c>
      <c r="C42" s="73" t="s">
        <v>342</v>
      </c>
      <c r="D42" s="74" t="s">
        <v>343</v>
      </c>
      <c r="E42" s="75">
        <v>250</v>
      </c>
      <c r="F42" s="74">
        <v>900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2"/>
        <v>250</v>
      </c>
      <c r="O42" s="25">
        <f t="shared" si="3"/>
        <v>900</v>
      </c>
    </row>
    <row r="43" spans="1:15" s="17" customFormat="1" ht="13.5" customHeight="1" thickBot="1" x14ac:dyDescent="0.3"/>
    <row r="44" spans="1:15" s="17" customFormat="1" ht="26.25" customHeight="1" x14ac:dyDescent="0.25">
      <c r="A44" s="95" t="s">
        <v>139</v>
      </c>
      <c r="B44" s="89" t="s">
        <v>32</v>
      </c>
      <c r="C44" s="100" t="s">
        <v>141</v>
      </c>
      <c r="D44" s="89" t="s">
        <v>142</v>
      </c>
      <c r="E44" s="89" t="s">
        <v>395</v>
      </c>
      <c r="F44" s="89"/>
      <c r="G44" s="90" t="s">
        <v>146</v>
      </c>
    </row>
    <row r="45" spans="1:15" s="17" customFormat="1" ht="12.75" customHeight="1" x14ac:dyDescent="0.25">
      <c r="A45" s="96"/>
      <c r="B45" s="98"/>
      <c r="C45" s="101"/>
      <c r="D45" s="98"/>
      <c r="E45" s="93" t="s">
        <v>147</v>
      </c>
      <c r="F45" s="93" t="s">
        <v>148</v>
      </c>
      <c r="G45" s="91"/>
    </row>
    <row r="46" spans="1:15" s="17" customFormat="1" ht="13.5" customHeight="1" thickBot="1" x14ac:dyDescent="0.3">
      <c r="A46" s="97"/>
      <c r="B46" s="99"/>
      <c r="C46" s="102"/>
      <c r="D46" s="99"/>
      <c r="E46" s="94"/>
      <c r="F46" s="94"/>
      <c r="G46" s="92"/>
    </row>
    <row r="47" spans="1:15" s="26" customFormat="1" ht="39.6" x14ac:dyDescent="0.25">
      <c r="A47" s="70">
        <v>26</v>
      </c>
      <c r="B47" s="72" t="s">
        <v>345</v>
      </c>
      <c r="C47" s="73" t="s">
        <v>346</v>
      </c>
      <c r="D47" s="74" t="s">
        <v>347</v>
      </c>
      <c r="E47" s="75">
        <v>44</v>
      </c>
      <c r="F47" s="74">
        <v>957509.08000000007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ref="N47:N60" si="4">E47</f>
        <v>44</v>
      </c>
      <c r="O47" s="25">
        <f t="shared" ref="O47:O60" si="5">F47</f>
        <v>957509.08000000007</v>
      </c>
    </row>
    <row r="48" spans="1:15" s="26" customFormat="1" ht="26.4" x14ac:dyDescent="0.25">
      <c r="A48" s="70">
        <v>27</v>
      </c>
      <c r="B48" s="72" t="s">
        <v>348</v>
      </c>
      <c r="C48" s="73" t="s">
        <v>318</v>
      </c>
      <c r="D48" s="74" t="s">
        <v>349</v>
      </c>
      <c r="E48" s="75">
        <v>12</v>
      </c>
      <c r="F48" s="74">
        <v>737.16000000000008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12</v>
      </c>
      <c r="O48" s="25">
        <f t="shared" si="5"/>
        <v>737.16000000000008</v>
      </c>
    </row>
    <row r="49" spans="1:15" s="26" customFormat="1" ht="13.2" x14ac:dyDescent="0.25">
      <c r="A49" s="70">
        <v>28</v>
      </c>
      <c r="B49" s="72" t="s">
        <v>350</v>
      </c>
      <c r="C49" s="73" t="s">
        <v>306</v>
      </c>
      <c r="D49" s="74" t="s">
        <v>351</v>
      </c>
      <c r="E49" s="75">
        <v>1175</v>
      </c>
      <c r="F49" s="74">
        <v>6556.5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1175</v>
      </c>
      <c r="O49" s="25">
        <f t="shared" si="5"/>
        <v>6556.5</v>
      </c>
    </row>
    <row r="50" spans="1:15" s="26" customFormat="1" ht="26.4" x14ac:dyDescent="0.25">
      <c r="A50" s="70">
        <v>29</v>
      </c>
      <c r="B50" s="72" t="s">
        <v>352</v>
      </c>
      <c r="C50" s="73" t="s">
        <v>321</v>
      </c>
      <c r="D50" s="74" t="s">
        <v>353</v>
      </c>
      <c r="E50" s="75">
        <v>5962</v>
      </c>
      <c r="F50" s="74">
        <v>76414.960000000006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si="4"/>
        <v>5962</v>
      </c>
      <c r="O50" s="25">
        <f t="shared" si="5"/>
        <v>76414.960000000006</v>
      </c>
    </row>
    <row r="51" spans="1:15" s="26" customFormat="1" ht="26.4" x14ac:dyDescent="0.25">
      <c r="A51" s="70">
        <v>30</v>
      </c>
      <c r="B51" s="72" t="s">
        <v>354</v>
      </c>
      <c r="C51" s="73" t="s">
        <v>321</v>
      </c>
      <c r="D51" s="74" t="s">
        <v>355</v>
      </c>
      <c r="E51" s="75">
        <v>2568</v>
      </c>
      <c r="F51" s="74">
        <v>146285.69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2568</v>
      </c>
      <c r="O51" s="25">
        <f t="shared" si="5"/>
        <v>146285.69</v>
      </c>
    </row>
    <row r="52" spans="1:15" s="26" customFormat="1" ht="26.4" x14ac:dyDescent="0.25">
      <c r="A52" s="70">
        <v>31</v>
      </c>
      <c r="B52" s="72" t="s">
        <v>356</v>
      </c>
      <c r="C52" s="73" t="s">
        <v>321</v>
      </c>
      <c r="D52" s="74" t="s">
        <v>357</v>
      </c>
      <c r="E52" s="75">
        <v>120</v>
      </c>
      <c r="F52" s="74">
        <v>716.44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120</v>
      </c>
      <c r="O52" s="25">
        <f t="shared" si="5"/>
        <v>716.44</v>
      </c>
    </row>
    <row r="53" spans="1:15" s="26" customFormat="1" ht="26.4" x14ac:dyDescent="0.25">
      <c r="A53" s="70">
        <v>32</v>
      </c>
      <c r="B53" s="72" t="s">
        <v>358</v>
      </c>
      <c r="C53" s="73" t="s">
        <v>321</v>
      </c>
      <c r="D53" s="74" t="s">
        <v>359</v>
      </c>
      <c r="E53" s="75">
        <v>236</v>
      </c>
      <c r="F53" s="74">
        <v>1478.8200000000002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236</v>
      </c>
      <c r="O53" s="25">
        <f t="shared" si="5"/>
        <v>1478.8200000000002</v>
      </c>
    </row>
    <row r="54" spans="1:15" s="26" customFormat="1" ht="26.4" x14ac:dyDescent="0.25">
      <c r="A54" s="70">
        <v>33</v>
      </c>
      <c r="B54" s="72" t="s">
        <v>360</v>
      </c>
      <c r="C54" s="73" t="s">
        <v>321</v>
      </c>
      <c r="D54" s="74" t="s">
        <v>361</v>
      </c>
      <c r="E54" s="75">
        <v>1380</v>
      </c>
      <c r="F54" s="74">
        <v>16852.79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1380</v>
      </c>
      <c r="O54" s="25">
        <f t="shared" si="5"/>
        <v>16852.79</v>
      </c>
    </row>
    <row r="55" spans="1:15" s="26" customFormat="1" ht="26.4" x14ac:dyDescent="0.25">
      <c r="A55" s="70">
        <v>34</v>
      </c>
      <c r="B55" s="72" t="s">
        <v>362</v>
      </c>
      <c r="C55" s="73" t="s">
        <v>321</v>
      </c>
      <c r="D55" s="74" t="s">
        <v>363</v>
      </c>
      <c r="E55" s="75">
        <v>600</v>
      </c>
      <c r="F55" s="74">
        <v>32565.800000000003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600</v>
      </c>
      <c r="O55" s="25">
        <f t="shared" si="5"/>
        <v>32565.800000000003</v>
      </c>
    </row>
    <row r="56" spans="1:15" s="26" customFormat="1" ht="13.2" x14ac:dyDescent="0.25">
      <c r="A56" s="70">
        <v>35</v>
      </c>
      <c r="B56" s="72" t="s">
        <v>364</v>
      </c>
      <c r="C56" s="73" t="s">
        <v>299</v>
      </c>
      <c r="D56" s="74" t="s">
        <v>365</v>
      </c>
      <c r="E56" s="75">
        <v>102</v>
      </c>
      <c r="F56" s="74">
        <v>1377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4"/>
        <v>102</v>
      </c>
      <c r="O56" s="25">
        <f t="shared" si="5"/>
        <v>1377</v>
      </c>
    </row>
    <row r="57" spans="1:15" s="26" customFormat="1" ht="13.2" x14ac:dyDescent="0.25">
      <c r="A57" s="70">
        <v>36</v>
      </c>
      <c r="B57" s="72" t="s">
        <v>366</v>
      </c>
      <c r="C57" s="73" t="s">
        <v>318</v>
      </c>
      <c r="D57" s="74" t="s">
        <v>367</v>
      </c>
      <c r="E57" s="75">
        <v>200</v>
      </c>
      <c r="F57" s="74">
        <v>12746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4"/>
        <v>200</v>
      </c>
      <c r="O57" s="25">
        <f t="shared" si="5"/>
        <v>12746</v>
      </c>
    </row>
    <row r="58" spans="1:15" s="26" customFormat="1" ht="26.4" x14ac:dyDescent="0.25">
      <c r="A58" s="70">
        <v>37</v>
      </c>
      <c r="B58" s="72" t="s">
        <v>368</v>
      </c>
      <c r="C58" s="73" t="s">
        <v>306</v>
      </c>
      <c r="D58" s="74" t="s">
        <v>369</v>
      </c>
      <c r="E58" s="75">
        <v>90</v>
      </c>
      <c r="F58" s="74">
        <v>1766.66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4"/>
        <v>90</v>
      </c>
      <c r="O58" s="25">
        <f t="shared" si="5"/>
        <v>1766.66</v>
      </c>
    </row>
    <row r="59" spans="1:15" s="26" customFormat="1" ht="39.6" x14ac:dyDescent="0.25">
      <c r="A59" s="70">
        <v>38</v>
      </c>
      <c r="B59" s="72" t="s">
        <v>370</v>
      </c>
      <c r="C59" s="73" t="s">
        <v>306</v>
      </c>
      <c r="D59" s="74" t="s">
        <v>371</v>
      </c>
      <c r="E59" s="75">
        <v>75</v>
      </c>
      <c r="F59" s="74">
        <v>2208.33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4"/>
        <v>75</v>
      </c>
      <c r="O59" s="25">
        <f t="shared" si="5"/>
        <v>2208.33</v>
      </c>
    </row>
    <row r="60" spans="1:15" s="26" customFormat="1" ht="27" thickBot="1" x14ac:dyDescent="0.3">
      <c r="A60" s="70">
        <v>39</v>
      </c>
      <c r="B60" s="72" t="s">
        <v>372</v>
      </c>
      <c r="C60" s="73" t="s">
        <v>306</v>
      </c>
      <c r="D60" s="74">
        <v>167</v>
      </c>
      <c r="E60" s="75">
        <v>40</v>
      </c>
      <c r="F60" s="74">
        <v>6680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4"/>
        <v>40</v>
      </c>
      <c r="O60" s="25">
        <f t="shared" si="5"/>
        <v>6680</v>
      </c>
    </row>
    <row r="61" spans="1:15" s="17" customFormat="1" ht="13.8" thickBot="1" x14ac:dyDescent="0.3">
      <c r="A61" s="27"/>
      <c r="B61" s="29"/>
      <c r="C61" s="29"/>
      <c r="D61" s="30"/>
      <c r="E61" s="31">
        <f>SUM(Лист1!N5:N60)</f>
        <v>62952</v>
      </c>
      <c r="F61" s="32">
        <f>SUM(Лист1!O5:O60)</f>
        <v>5351822.870000002</v>
      </c>
      <c r="G61" s="33"/>
    </row>
    <row r="62" spans="1:15" s="17" customFormat="1" ht="13.5" customHeight="1" thickBot="1" x14ac:dyDescent="0.3"/>
    <row r="63" spans="1:15" s="17" customFormat="1" ht="26.25" customHeight="1" x14ac:dyDescent="0.25">
      <c r="A63" s="95" t="s">
        <v>139</v>
      </c>
      <c r="B63" s="89" t="s">
        <v>32</v>
      </c>
      <c r="C63" s="100" t="s">
        <v>141</v>
      </c>
      <c r="D63" s="89" t="s">
        <v>142</v>
      </c>
      <c r="E63" s="89" t="s">
        <v>395</v>
      </c>
      <c r="F63" s="89"/>
      <c r="G63" s="90" t="s">
        <v>146</v>
      </c>
    </row>
    <row r="64" spans="1:15" s="17" customFormat="1" ht="12.75" customHeight="1" x14ac:dyDescent="0.25">
      <c r="A64" s="96"/>
      <c r="B64" s="98"/>
      <c r="C64" s="101"/>
      <c r="D64" s="98"/>
      <c r="E64" s="93" t="s">
        <v>147</v>
      </c>
      <c r="F64" s="93" t="s">
        <v>148</v>
      </c>
      <c r="G64" s="91"/>
    </row>
    <row r="65" spans="1:16" s="17" customFormat="1" ht="13.5" customHeight="1" thickBot="1" x14ac:dyDescent="0.3">
      <c r="A65" s="97"/>
      <c r="B65" s="99"/>
      <c r="C65" s="102"/>
      <c r="D65" s="99"/>
      <c r="E65" s="94"/>
      <c r="F65" s="94"/>
      <c r="G65" s="92"/>
    </row>
    <row r="66" spans="1:16" s="24" customFormat="1" ht="15" customHeight="1" thickBot="1" x14ac:dyDescent="0.3">
      <c r="A66" s="85" t="s">
        <v>373</v>
      </c>
      <c r="B66" s="21"/>
      <c r="C66" s="21"/>
      <c r="D66" s="21"/>
      <c r="E66" s="22"/>
      <c r="F66" s="21"/>
      <c r="G66" s="23"/>
    </row>
    <row r="67" spans="1:16" s="24" customFormat="1" ht="15" hidden="1" customHeight="1" thickBot="1" x14ac:dyDescent="0.3">
      <c r="A67" s="79"/>
      <c r="B67" s="80"/>
      <c r="C67" s="80"/>
      <c r="D67" s="80"/>
      <c r="E67" s="81"/>
      <c r="F67" s="80"/>
      <c r="G67" s="82"/>
      <c r="P67" s="24" t="s">
        <v>294</v>
      </c>
    </row>
    <row r="68" spans="1:16" s="26" customFormat="1" ht="26.4" x14ac:dyDescent="0.25">
      <c r="A68" s="70">
        <v>1</v>
      </c>
      <c r="B68" s="72" t="s">
        <v>374</v>
      </c>
      <c r="C68" s="73" t="s">
        <v>375</v>
      </c>
      <c r="D68" s="74" t="s">
        <v>376</v>
      </c>
      <c r="E68" s="75">
        <v>195</v>
      </c>
      <c r="F68" s="74">
        <v>115134.89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ref="N68:N76" si="6">E68</f>
        <v>195</v>
      </c>
      <c r="O68" s="25">
        <f t="shared" ref="O68:O76" si="7">F68</f>
        <v>115134.89</v>
      </c>
    </row>
    <row r="69" spans="1:16" s="26" customFormat="1" ht="26.4" x14ac:dyDescent="0.25">
      <c r="A69" s="70">
        <v>2</v>
      </c>
      <c r="B69" s="72" t="s">
        <v>377</v>
      </c>
      <c r="C69" s="73" t="s">
        <v>375</v>
      </c>
      <c r="D69" s="74" t="s">
        <v>378</v>
      </c>
      <c r="E69" s="75">
        <v>1365</v>
      </c>
      <c r="F69" s="74">
        <v>741913.95000000007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1365</v>
      </c>
      <c r="O69" s="25">
        <f t="shared" si="7"/>
        <v>741913.95000000007</v>
      </c>
    </row>
    <row r="70" spans="1:16" s="26" customFormat="1" ht="26.4" x14ac:dyDescent="0.25">
      <c r="A70" s="70">
        <v>3</v>
      </c>
      <c r="B70" s="72" t="s">
        <v>379</v>
      </c>
      <c r="C70" s="73" t="s">
        <v>375</v>
      </c>
      <c r="D70" s="74" t="s">
        <v>378</v>
      </c>
      <c r="E70" s="75">
        <v>135</v>
      </c>
      <c r="F70" s="74">
        <v>73376.09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6"/>
        <v>135</v>
      </c>
      <c r="O70" s="25">
        <f t="shared" si="7"/>
        <v>73376.09</v>
      </c>
    </row>
    <row r="71" spans="1:16" s="26" customFormat="1" ht="26.4" x14ac:dyDescent="0.25">
      <c r="A71" s="70">
        <v>4</v>
      </c>
      <c r="B71" s="72" t="s">
        <v>380</v>
      </c>
      <c r="C71" s="73" t="s">
        <v>375</v>
      </c>
      <c r="D71" s="74" t="s">
        <v>381</v>
      </c>
      <c r="E71" s="75">
        <v>335</v>
      </c>
      <c r="F71" s="74">
        <v>464584.7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6"/>
        <v>335</v>
      </c>
      <c r="O71" s="25">
        <f t="shared" si="7"/>
        <v>464584.7</v>
      </c>
    </row>
    <row r="72" spans="1:16" s="26" customFormat="1" ht="26.4" x14ac:dyDescent="0.25">
      <c r="A72" s="70">
        <v>5</v>
      </c>
      <c r="B72" s="72" t="s">
        <v>382</v>
      </c>
      <c r="C72" s="73" t="s">
        <v>383</v>
      </c>
      <c r="D72" s="74" t="s">
        <v>384</v>
      </c>
      <c r="E72" s="75">
        <v>60</v>
      </c>
      <c r="F72" s="74">
        <v>34765.550000000003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6"/>
        <v>60</v>
      </c>
      <c r="O72" s="25">
        <f t="shared" si="7"/>
        <v>34765.550000000003</v>
      </c>
    </row>
    <row r="73" spans="1:16" s="26" customFormat="1" ht="26.4" x14ac:dyDescent="0.25">
      <c r="A73" s="70">
        <v>6</v>
      </c>
      <c r="B73" s="72" t="s">
        <v>385</v>
      </c>
      <c r="C73" s="73" t="s">
        <v>383</v>
      </c>
      <c r="D73" s="74" t="s">
        <v>386</v>
      </c>
      <c r="E73" s="75">
        <v>112</v>
      </c>
      <c r="F73" s="74">
        <v>25389.440000000002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6"/>
        <v>112</v>
      </c>
      <c r="O73" s="25">
        <f t="shared" si="7"/>
        <v>25389.440000000002</v>
      </c>
    </row>
    <row r="74" spans="1:16" s="26" customFormat="1" ht="26.4" x14ac:dyDescent="0.25">
      <c r="A74" s="70">
        <v>7</v>
      </c>
      <c r="B74" s="72" t="s">
        <v>387</v>
      </c>
      <c r="C74" s="73" t="s">
        <v>383</v>
      </c>
      <c r="D74" s="74" t="s">
        <v>386</v>
      </c>
      <c r="E74" s="75">
        <v>520</v>
      </c>
      <c r="F74" s="74">
        <v>117879.25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6"/>
        <v>520</v>
      </c>
      <c r="O74" s="25">
        <f t="shared" si="7"/>
        <v>117879.25</v>
      </c>
    </row>
    <row r="75" spans="1:16" s="26" customFormat="1" ht="39.6" x14ac:dyDescent="0.25">
      <c r="A75" s="70">
        <v>8</v>
      </c>
      <c r="B75" s="72" t="s">
        <v>388</v>
      </c>
      <c r="C75" s="73" t="s">
        <v>321</v>
      </c>
      <c r="D75" s="74" t="s">
        <v>389</v>
      </c>
      <c r="E75" s="75">
        <v>84</v>
      </c>
      <c r="F75" s="74">
        <v>7997.67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6"/>
        <v>84</v>
      </c>
      <c r="O75" s="25">
        <f t="shared" si="7"/>
        <v>7997.67</v>
      </c>
    </row>
    <row r="76" spans="1:16" s="26" customFormat="1" ht="40.200000000000003" thickBot="1" x14ac:dyDescent="0.3">
      <c r="A76" s="70">
        <v>9</v>
      </c>
      <c r="B76" s="72" t="s">
        <v>390</v>
      </c>
      <c r="C76" s="73" t="s">
        <v>321</v>
      </c>
      <c r="D76" s="74" t="s">
        <v>389</v>
      </c>
      <c r="E76" s="75">
        <v>639</v>
      </c>
      <c r="F76" s="74">
        <v>60839.460000000006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6"/>
        <v>639</v>
      </c>
      <c r="O76" s="25">
        <f t="shared" si="7"/>
        <v>60839.460000000006</v>
      </c>
    </row>
    <row r="77" spans="1:16" s="17" customFormat="1" ht="13.8" thickBot="1" x14ac:dyDescent="0.3">
      <c r="A77" s="27"/>
      <c r="B77" s="29"/>
      <c r="C77" s="29"/>
      <c r="D77" s="30"/>
      <c r="E77" s="31">
        <f>SUM(Лист1!N66:N76)</f>
        <v>3445</v>
      </c>
      <c r="F77" s="32">
        <f>SUM(Лист1!O66:O76)</f>
        <v>1641881</v>
      </c>
      <c r="G77" s="33"/>
    </row>
    <row r="78" spans="1:16" s="17" customFormat="1" ht="13.5" customHeight="1" thickBot="1" x14ac:dyDescent="0.3"/>
    <row r="79" spans="1:16" s="17" customFormat="1" ht="26.25" customHeight="1" x14ac:dyDescent="0.25">
      <c r="A79" s="95" t="s">
        <v>139</v>
      </c>
      <c r="B79" s="89" t="s">
        <v>32</v>
      </c>
      <c r="C79" s="100" t="s">
        <v>141</v>
      </c>
      <c r="D79" s="89" t="s">
        <v>142</v>
      </c>
      <c r="E79" s="89" t="s">
        <v>395</v>
      </c>
      <c r="F79" s="89"/>
      <c r="G79" s="90" t="s">
        <v>146</v>
      </c>
    </row>
    <row r="80" spans="1:16" s="17" customFormat="1" ht="12.75" customHeight="1" x14ac:dyDescent="0.25">
      <c r="A80" s="96"/>
      <c r="B80" s="98"/>
      <c r="C80" s="101"/>
      <c r="D80" s="98"/>
      <c r="E80" s="93" t="s">
        <v>147</v>
      </c>
      <c r="F80" s="93" t="s">
        <v>148</v>
      </c>
      <c r="G80" s="91"/>
    </row>
    <row r="81" spans="1:16" s="17" customFormat="1" ht="13.5" customHeight="1" thickBot="1" x14ac:dyDescent="0.3">
      <c r="A81" s="97"/>
      <c r="B81" s="99"/>
      <c r="C81" s="102"/>
      <c r="D81" s="99"/>
      <c r="E81" s="94"/>
      <c r="F81" s="94"/>
      <c r="G81" s="92"/>
    </row>
    <row r="82" spans="1:16" s="24" customFormat="1" ht="15" customHeight="1" thickBot="1" x14ac:dyDescent="0.3">
      <c r="A82" s="85" t="s">
        <v>391</v>
      </c>
      <c r="B82" s="21"/>
      <c r="C82" s="21"/>
      <c r="D82" s="21"/>
      <c r="E82" s="22"/>
      <c r="F82" s="21"/>
      <c r="G82" s="23"/>
    </row>
    <row r="83" spans="1:16" s="24" customFormat="1" ht="15" hidden="1" customHeight="1" thickBot="1" x14ac:dyDescent="0.3">
      <c r="A83" s="79"/>
      <c r="B83" s="80"/>
      <c r="C83" s="80"/>
      <c r="D83" s="80"/>
      <c r="E83" s="81"/>
      <c r="F83" s="80"/>
      <c r="G83" s="82"/>
      <c r="P83" s="24" t="s">
        <v>294</v>
      </c>
    </row>
    <row r="84" spans="1:16" s="26" customFormat="1" ht="26.4" x14ac:dyDescent="0.25">
      <c r="A84" s="70">
        <v>1</v>
      </c>
      <c r="B84" s="72" t="s">
        <v>392</v>
      </c>
      <c r="C84" s="73" t="s">
        <v>318</v>
      </c>
      <c r="D84" s="74" t="s">
        <v>393</v>
      </c>
      <c r="E84" s="75">
        <v>3</v>
      </c>
      <c r="F84" s="74">
        <v>2275.23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ref="N84:O87" si="8">E84</f>
        <v>3</v>
      </c>
      <c r="O84" s="25">
        <f t="shared" si="8"/>
        <v>2275.23</v>
      </c>
    </row>
    <row r="85" spans="1:16" s="26" customFormat="1" ht="13.2" x14ac:dyDescent="0.25">
      <c r="A85" s="70">
        <v>2</v>
      </c>
      <c r="B85" s="72" t="s">
        <v>325</v>
      </c>
      <c r="C85" s="73" t="s">
        <v>306</v>
      </c>
      <c r="D85" s="74" t="s">
        <v>326</v>
      </c>
      <c r="E85" s="75">
        <v>35</v>
      </c>
      <c r="F85" s="74">
        <v>437.5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35</v>
      </c>
      <c r="O85" s="25">
        <f t="shared" si="8"/>
        <v>437.5</v>
      </c>
    </row>
    <row r="86" spans="1:16" s="26" customFormat="1" ht="26.4" x14ac:dyDescent="0.25">
      <c r="A86" s="70">
        <v>3</v>
      </c>
      <c r="B86" s="72" t="s">
        <v>334</v>
      </c>
      <c r="C86" s="73" t="s">
        <v>306</v>
      </c>
      <c r="D86" s="74" t="s">
        <v>335</v>
      </c>
      <c r="E86" s="75">
        <v>830</v>
      </c>
      <c r="F86" s="74">
        <v>2324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830</v>
      </c>
      <c r="O86" s="25">
        <f t="shared" si="8"/>
        <v>2324</v>
      </c>
    </row>
    <row r="87" spans="1:16" s="26" customFormat="1" ht="13.8" thickBot="1" x14ac:dyDescent="0.3">
      <c r="A87" s="70">
        <v>4</v>
      </c>
      <c r="B87" s="72" t="s">
        <v>340</v>
      </c>
      <c r="C87" s="73" t="s">
        <v>306</v>
      </c>
      <c r="D87" s="74">
        <v>27</v>
      </c>
      <c r="E87" s="75">
        <v>400</v>
      </c>
      <c r="F87" s="74">
        <v>10800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400</v>
      </c>
      <c r="O87" s="25">
        <f t="shared" si="8"/>
        <v>10800</v>
      </c>
    </row>
    <row r="88" spans="1:16" s="17" customFormat="1" ht="13.8" thickBot="1" x14ac:dyDescent="0.3">
      <c r="A88" s="27"/>
      <c r="B88" s="29"/>
      <c r="C88" s="29"/>
      <c r="D88" s="30"/>
      <c r="E88" s="31">
        <f>SUM(Лист1!N82:N87)</f>
        <v>1268</v>
      </c>
      <c r="F88" s="32">
        <f>SUM(Лист1!O82:O87)</f>
        <v>15836.73</v>
      </c>
      <c r="G88" s="33"/>
    </row>
    <row r="89" spans="1:16" s="17" customFormat="1" ht="13.8" thickBot="1" x14ac:dyDescent="0.3">
      <c r="A89" s="35"/>
      <c r="B89" s="29"/>
      <c r="C89" s="29"/>
      <c r="D89" s="30"/>
      <c r="E89" s="31">
        <f>SUM(Лист1!N5:N88)</f>
        <v>67665</v>
      </c>
      <c r="F89" s="32">
        <f>SUM(Лист1!O5:O88)</f>
        <v>7009540.6000000024</v>
      </c>
      <c r="G89" s="33"/>
    </row>
    <row r="90" spans="1:16" s="17" customFormat="1" ht="13.2" x14ac:dyDescent="0.25"/>
  </sheetData>
  <mergeCells count="48">
    <mergeCell ref="A5:A7"/>
    <mergeCell ref="B5:B7"/>
    <mergeCell ref="C5:C7"/>
    <mergeCell ref="F6:F7"/>
    <mergeCell ref="D5:D7"/>
    <mergeCell ref="E5:F5"/>
    <mergeCell ref="G5:G7"/>
    <mergeCell ref="E6:E7"/>
    <mergeCell ref="E19:F19"/>
    <mergeCell ref="G19:G21"/>
    <mergeCell ref="E20:E21"/>
    <mergeCell ref="F20:F21"/>
    <mergeCell ref="A19:A21"/>
    <mergeCell ref="B19:B21"/>
    <mergeCell ref="C19:C21"/>
    <mergeCell ref="D19:D21"/>
    <mergeCell ref="E30:F30"/>
    <mergeCell ref="G30:G32"/>
    <mergeCell ref="E31:E32"/>
    <mergeCell ref="F31:F32"/>
    <mergeCell ref="A30:A32"/>
    <mergeCell ref="B30:B32"/>
    <mergeCell ref="C30:C32"/>
    <mergeCell ref="D30:D32"/>
    <mergeCell ref="E44:F44"/>
    <mergeCell ref="G44:G46"/>
    <mergeCell ref="E45:E46"/>
    <mergeCell ref="F45:F46"/>
    <mergeCell ref="A44:A46"/>
    <mergeCell ref="B44:B46"/>
    <mergeCell ref="C44:C46"/>
    <mergeCell ref="D44:D46"/>
    <mergeCell ref="E63:F63"/>
    <mergeCell ref="G63:G65"/>
    <mergeCell ref="E64:E65"/>
    <mergeCell ref="F64:F65"/>
    <mergeCell ref="A63:A65"/>
    <mergeCell ref="B63:B65"/>
    <mergeCell ref="C63:C65"/>
    <mergeCell ref="D63:D65"/>
    <mergeCell ref="E79:F79"/>
    <mergeCell ref="G79:G81"/>
    <mergeCell ref="E80:E81"/>
    <mergeCell ref="F80:F81"/>
    <mergeCell ref="A79:A81"/>
    <mergeCell ref="B79:B81"/>
    <mergeCell ref="C79:C81"/>
    <mergeCell ref="D79:D8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6" manualBreakCount="6">
    <brk id="17" max="16383" man="1"/>
    <brk id="28" max="16383" man="1"/>
    <brk id="42" max="16383" man="1"/>
    <brk id="61" max="16383" man="1"/>
    <brk id="77" max="16383" man="1"/>
    <brk id="9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3"/>
      <c r="B1" s="104"/>
      <c r="C1" s="104"/>
      <c r="M1" s="11" t="s">
        <v>131</v>
      </c>
    </row>
    <row r="2" spans="1:14" s="10" customFormat="1" ht="12.9" customHeight="1" x14ac:dyDescent="0.25">
      <c r="A2" s="105"/>
      <c r="B2" s="105"/>
      <c r="C2" s="105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6" t="s">
        <v>133</v>
      </c>
      <c r="B3" s="106"/>
      <c r="C3" s="106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5" t="s">
        <v>139</v>
      </c>
      <c r="B11" s="89" t="s">
        <v>140</v>
      </c>
      <c r="C11" s="89" t="s">
        <v>32</v>
      </c>
      <c r="D11" s="100" t="s">
        <v>141</v>
      </c>
      <c r="E11" s="89" t="s">
        <v>142</v>
      </c>
      <c r="F11" s="89" t="s">
        <v>143</v>
      </c>
      <c r="G11" s="89"/>
      <c r="H11" s="89" t="s">
        <v>144</v>
      </c>
      <c r="I11" s="89"/>
      <c r="J11" s="89"/>
      <c r="K11" s="89"/>
      <c r="L11" s="89" t="s">
        <v>145</v>
      </c>
      <c r="M11" s="89"/>
      <c r="N11" s="90" t="s">
        <v>146</v>
      </c>
    </row>
    <row r="12" spans="1:14" x14ac:dyDescent="0.25">
      <c r="A12" s="96"/>
      <c r="B12" s="98"/>
      <c r="C12" s="98"/>
      <c r="D12" s="101"/>
      <c r="E12" s="98"/>
      <c r="F12" s="98" t="s">
        <v>147</v>
      </c>
      <c r="G12" s="98" t="s">
        <v>148</v>
      </c>
      <c r="H12" s="98" t="s">
        <v>149</v>
      </c>
      <c r="I12" s="98"/>
      <c r="J12" s="107" t="s">
        <v>150</v>
      </c>
      <c r="K12" s="108"/>
      <c r="L12" s="93" t="s">
        <v>147</v>
      </c>
      <c r="M12" s="93" t="s">
        <v>148</v>
      </c>
      <c r="N12" s="91"/>
    </row>
    <row r="13" spans="1:14" ht="13.8" thickBot="1" x14ac:dyDescent="0.3">
      <c r="A13" s="97"/>
      <c r="B13" s="99"/>
      <c r="C13" s="99"/>
      <c r="D13" s="102"/>
      <c r="E13" s="99"/>
      <c r="F13" s="99"/>
      <c r="G13" s="99"/>
      <c r="H13" s="19" t="s">
        <v>147</v>
      </c>
      <c r="I13" s="19" t="s">
        <v>148</v>
      </c>
      <c r="J13" s="19" t="s">
        <v>147</v>
      </c>
      <c r="K13" s="19" t="s">
        <v>148</v>
      </c>
      <c r="L13" s="94"/>
      <c r="M13" s="94"/>
      <c r="N13" s="92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- 6 -</v>
      </c>
    </row>
    <row r="33" spans="1:14" ht="26.25" customHeight="1" x14ac:dyDescent="0.25">
      <c r="A33" s="95" t="s">
        <v>139</v>
      </c>
      <c r="B33" s="89" t="s">
        <v>140</v>
      </c>
      <c r="C33" s="89" t="str">
        <f>$C$11</f>
        <v>Найменування</v>
      </c>
      <c r="D33" s="100" t="s">
        <v>141</v>
      </c>
      <c r="E33" s="89" t="s">
        <v>142</v>
      </c>
      <c r="F33" s="89" t="str">
        <f>$F$11</f>
        <v>Залишок
на 1 ___________</v>
      </c>
      <c r="G33" s="89"/>
      <c r="H33" s="89" t="str">
        <f>$H$11</f>
        <v>Оборот за ___________________________</v>
      </c>
      <c r="I33" s="89"/>
      <c r="J33" s="89"/>
      <c r="K33" s="89"/>
      <c r="L33" s="89" t="str">
        <f>$L$11</f>
        <v>Залишок
на 1 ____________</v>
      </c>
      <c r="M33" s="89"/>
      <c r="N33" s="90" t="s">
        <v>146</v>
      </c>
    </row>
    <row r="34" spans="1:14" ht="12.75" customHeight="1" x14ac:dyDescent="0.25">
      <c r="A34" s="96"/>
      <c r="B34" s="98"/>
      <c r="C34" s="98"/>
      <c r="D34" s="101"/>
      <c r="E34" s="98"/>
      <c r="F34" s="98" t="s">
        <v>147</v>
      </c>
      <c r="G34" s="98" t="s">
        <v>148</v>
      </c>
      <c r="H34" s="98" t="s">
        <v>149</v>
      </c>
      <c r="I34" s="98"/>
      <c r="J34" s="107" t="s">
        <v>150</v>
      </c>
      <c r="K34" s="108"/>
      <c r="L34" s="93" t="s">
        <v>147</v>
      </c>
      <c r="M34" s="93" t="s">
        <v>148</v>
      </c>
      <c r="N34" s="91"/>
    </row>
    <row r="35" spans="1:14" ht="13.5" customHeight="1" thickBot="1" x14ac:dyDescent="0.3">
      <c r="A35" s="97"/>
      <c r="B35" s="99"/>
      <c r="C35" s="99"/>
      <c r="D35" s="102"/>
      <c r="E35" s="99"/>
      <c r="F35" s="99"/>
      <c r="G35" s="99"/>
      <c r="H35" s="19" t="s">
        <v>147</v>
      </c>
      <c r="I35" s="19" t="s">
        <v>148</v>
      </c>
      <c r="J35" s="19" t="s">
        <v>147</v>
      </c>
      <c r="K35" s="19" t="s">
        <v>148</v>
      </c>
      <c r="L35" s="94"/>
      <c r="M35" s="94"/>
      <c r="N35" s="92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2020-09-10T07:32:43Z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