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Лист1!$A$73:$A$81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E80" i="4"/>
  <c r="F80" i="4"/>
  <c r="C33" i="2"/>
  <c r="L33" i="2"/>
  <c r="H33" i="2"/>
  <c r="F33" i="2"/>
  <c r="H32" i="2"/>
</calcChain>
</file>

<file path=xl/sharedStrings.xml><?xml version="1.0" encoding="utf-8"?>
<sst xmlns="http://schemas.openxmlformats.org/spreadsheetml/2006/main" count="745" uniqueCount="392">
  <si>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</si>
  <si>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</si>
  <si>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</si>
  <si>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</si>
  <si>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</si>
  <si>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</si>
  <si>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</si>
  <si>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</si>
  <si>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</si>
  <si>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</si>
  <si>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</si>
  <si>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</si>
  <si>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</si>
  <si>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</si>
  <si>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</si>
  <si>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</si>
  <si>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</si>
  <si>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</si>
  <si>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</si>
  <si>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</si>
  <si>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</si>
  <si>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</si>
  <si>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</si>
  <si>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</si>
  <si>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</si>
  <si>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</si>
  <si>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</si>
  <si>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</si>
  <si>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</si>
  <si>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</si>
  <si>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</si>
  <si>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</si>
  <si>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</si>
  <si>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</si>
  <si>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</si>
  <si>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</si>
  <si>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</si>
  <si>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</si>
  <si>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</si>
  <si>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</si>
  <si>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</si>
  <si>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</si>
  <si>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</si>
  <si>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</si>
  <si>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</si>
  <si>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</si>
  <si>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</si>
  <si>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</si>
  <si>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</si>
  <si>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</si>
  <si>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</si>
  <si>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</si>
  <si>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</si>
  <si>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</si>
  <si>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</si>
  <si>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</si>
  <si>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</si>
  <si>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</si>
  <si>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</si>
  <si>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</si>
  <si>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</si>
  <si>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</si>
  <si>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</si>
  <si>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</si>
  <si>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</si>
  <si>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</si>
  <si>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</si>
  <si>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</si>
  <si>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</si>
  <si>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</si>
  <si>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</si>
  <si>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</si>
  <si>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</si>
  <si>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</si>
  <si>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</si>
  <si>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</si>
  <si>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</si>
  <si>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</si>
  <si>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</si>
  <si>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</si>
  <si>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</si>
  <si>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</si>
  <si>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</si>
  <si>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</si>
  <si>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</si>
  <si>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</si>
  <si>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</si>
  <si>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</si>
  <si>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</si>
  <si>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</si>
  <si>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</si>
  <si>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</si>
  <si>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</si>
  <si>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</si>
  <si>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</si>
  <si>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</si>
  <si>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</si>
  <si>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</si>
  <si>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</si>
  <si>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</si>
  <si>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</si>
  <si>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</si>
  <si>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</si>
  <si>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</si>
  <si>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</si>
  <si>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</si>
  <si>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</si>
  <si>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</si>
  <si>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</si>
  <si>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</si>
  <si>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</si>
  <si>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</si>
  <si>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</si>
  <si>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</si>
  <si>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</si>
  <si>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</si>
  <si>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</si>
  <si>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</si>
  <si>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</si>
  <si>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</si>
  <si>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</si>
  <si>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</si>
  <si>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</si>
  <si>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</si>
  <si>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</si>
  <si>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</si>
  <si>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</si>
  <si>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</si>
  <si>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</si>
  <si>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</si>
  <si>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</si>
  <si>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</si>
  <si>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</si>
  <si>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</si>
  <si>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</si>
  <si>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</si>
  <si>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</si>
  <si>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</si>
  <si>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</si>
  <si>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</si>
  <si>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</si>
  <si>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</si>
  <si>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</si>
  <si>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</si>
  <si>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</si>
  <si>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</si>
  <si>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</si>
  <si>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</si>
  <si>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</si>
  <si>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</si>
  <si>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</si>
  <si>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</si>
  <si>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</si>
  <si>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</si>
  <si>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</si>
  <si>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</si>
  <si>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</si>
  <si>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</si>
  <si>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</si>
  <si>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</si>
  <si>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</si>
  <si>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</si>
  <si>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</si>
  <si>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</si>
  <si>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</si>
  <si>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</si>
  <si>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</si>
  <si>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</si>
  <si>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</si>
  <si>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</si>
  <si>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</si>
  <si>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</si>
  <si>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</si>
  <si>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</si>
  <si>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</si>
  <si>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</si>
  <si>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</si>
  <si>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</si>
  <si>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</si>
  <si>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</si>
  <si>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</si>
  <si>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</si>
  <si>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</si>
  <si>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</si>
  <si>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</si>
  <si>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</si>
  <si>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</si>
  <si>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</si>
  <si>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</si>
  <si>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</si>
  <si>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</si>
  <si>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</si>
  <si>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</si>
  <si>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</si>
  <si>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</si>
  <si>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</si>
  <si>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</si>
  <si>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</si>
  <si>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</si>
  <si>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</si>
  <si>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</si>
  <si>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</si>
  <si>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</si>
  <si>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</si>
  <si>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</si>
  <si>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</si>
  <si>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</si>
  <si>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</si>
  <si>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</si>
  <si>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</si>
  <si>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</si>
  <si>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</si>
  <si>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</si>
  <si>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</si>
  <si>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</si>
  <si>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</si>
  <si>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</si>
  <si>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</si>
  <si>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</si>
  <si>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</si>
  <si>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</si>
  <si>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</si>
  <si>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</si>
  <si>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</si>
  <si>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</si>
  <si>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</si>
  <si>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</si>
  <si>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</si>
  <si>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</si>
  <si>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</si>
  <si>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</si>
  <si>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</si>
  <si>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</si>
  <si>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</si>
  <si>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</si>
  <si>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</si>
  <si>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</si>
  <si>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</si>
  <si>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</si>
  <si>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</si>
  <si>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</si>
  <si>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</si>
  <si>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</si>
  <si>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</si>
  <si>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</si>
  <si>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</si>
  <si>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</si>
  <si>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</si>
  <si>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</si>
  <si>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</si>
  <si>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</si>
  <si>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</si>
  <si>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</si>
  <si>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</si>
  <si>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</si>
  <si>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</si>
  <si>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</si>
  <si>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</si>
  <si>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</si>
  <si>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</si>
  <si>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</si>
  <si>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</si>
  <si>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</si>
  <si>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</si>
  <si>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</si>
  <si>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</si>
  <si>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</si>
  <si>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</si>
  <si>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</si>
  <si>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</si>
  <si>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</si>
  <si>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</si>
  <si>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</si>
  <si>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</si>
  <si>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</si>
  <si>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</si>
  <si>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</si>
  <si>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</si>
  <si>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</si>
  <si>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</si>
  <si>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</si>
  <si>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</si>
  <si>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</si>
  <si>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</si>
  <si>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</si>
  <si>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</si>
  <si>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</si>
  <si>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</si>
  <si>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</si>
  <si>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</si>
  <si>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</si>
  <si>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</si>
  <si>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</si>
  <si>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</si>
  <si>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</si>
  <si>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</si>
  <si>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</si>
  <si>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</si>
  <si>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</si>
  <si>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</si>
  <si>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</si>
  <si>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</si>
  <si>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п-16583 від 03.11.2020р.) </t>
  </si>
  <si>
    <t>фл</t>
  </si>
  <si>
    <t>8545,04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</si>
  <si>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</si>
  <si>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</si>
  <si>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</si>
  <si>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</si>
  <si>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</si>
  <si>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</si>
  <si>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</si>
  <si>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</si>
  <si>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</si>
  <si>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Вімізин 5 мл </t>
  </si>
  <si>
    <t xml:space="preserve">ГЕМОТРАН р-н для ін"єкцій,100 мг/мл в ампулі,по 5 амп. у блістері №23 від 28.12.2020р) </t>
  </si>
  <si>
    <t xml:space="preserve">Діавітек ПД 1,5% розчин для перитонеального діалізу  по 2000 мл  контейнер полімерний  (№ К-23202 від 03.11.2020р) </t>
  </si>
  <si>
    <t>шт.</t>
  </si>
  <si>
    <t>182,75</t>
  </si>
  <si>
    <t xml:space="preserve">Екворал  капсули по 100 мг № ТР-24 12.10.20р. </t>
  </si>
  <si>
    <t>13,89</t>
  </si>
  <si>
    <t xml:space="preserve">Експрес -тести для визначення антигена коронавірусу SARS-CoV2 (стандарт COVID-19 Ag Test) </t>
  </si>
  <si>
    <t>153,70</t>
  </si>
  <si>
    <t xml:space="preserve">Експрес -тести для визначення антигена коронавірусу SARS-CoV2 (швидкий тест Panbio-COVID-19 антиген)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</si>
  <si>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</si>
  <si>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</si>
  <si>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</si>
  <si>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</si>
  <si>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</si>
  <si>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</si>
  <si>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</si>
  <si>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</si>
  <si>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К-25705  від 28.01.2021р.) </t>
  </si>
  <si>
    <t>флак,</t>
  </si>
  <si>
    <t>9621,81</t>
  </si>
  <si>
    <t xml:space="preserve">Міфенакс капсули тверді по 250мг. по 10 капсул у блістері (№ТР-42 від 2 листопада 2020 р.) </t>
  </si>
  <si>
    <t>3,47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</si>
  <si>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</si>
  <si>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(№28 від 30.12.2020р) 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</si>
  <si>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</si>
  <si>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</si>
  <si>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</si>
  <si>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</si>
  <si>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</si>
  <si>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</si>
  <si>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</si>
  <si>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</si>
  <si>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</si>
  <si>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</si>
  <si>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</si>
  <si>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</si>
  <si>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</si>
  <si>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</si>
  <si>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</si>
  <si>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</si>
  <si>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</si>
  <si>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</si>
  <si>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</si>
  <si>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</si>
  <si>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</si>
  <si>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</si>
  <si>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</si>
  <si>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</si>
  <si>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</si>
  <si>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</si>
  <si>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</si>
  <si>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</si>
  <si>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</si>
  <si>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</si>
  <si>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</si>
  <si>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</si>
  <si>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</si>
  <si>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</si>
  <si>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</si>
  <si>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</si>
  <si>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</si>
  <si>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</si>
  <si>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Халат багаторазовий (№18 від 17.12.2020р) </t>
  </si>
  <si>
    <t xml:space="preserve">Халат багаторазовий (№22 від 28.12.2020р) </t>
  </si>
  <si>
    <t xml:space="preserve">Халат багаторазовий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</si>
  <si>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</si>
  <si>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</si>
  <si>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</si>
  <si>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</si>
  <si>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Panbio COVID-19 антиген (25шт.в пак) </t>
  </si>
  <si>
    <t>182,26</t>
  </si>
  <si>
    <t xml:space="preserve">Швидкий тест Panbio COVID-19 антиген (25шт.в пак) (№ к-25375  від 28.12.2020р.) </t>
  </si>
  <si>
    <t xml:space="preserve">Щиток захисний </t>
  </si>
  <si>
    <t>12,50</t>
  </si>
  <si>
    <t>Черкаська обласна лікарня.</t>
  </si>
  <si>
    <t>Залишок
на 09.02.2021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</si>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</sst>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5.44140625" customWidth="1"/>
    <col min="3" max="3" width="7.6640625" customWidth="1"/>
    <col min="4" max="4" width="12.6640625" customWidth="1"/>
    <col min="5" max="5" width="10.6640625" customWidth="1"/>
    <col min="6" max="6" width="14.332031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391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389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390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350</v>
      </c>
      <c r="F10" s="74">
        <v>5288.9900000000007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350</v>
      </c>
      <c r="O10" s="25">
        <f t="shared" ref="O10:O18" si="1">F10</f>
        <v>5288.9900000000007</v>
      </c>
    </row>
    <row r="11" spans="1:16" s="26" customFormat="1" ht="26.4" x14ac:dyDescent="0.25">
      <c r="A11" s="70">
        <v>2</v>
      </c>
      <c r="B11" s="72" t="s">
        <v>297</v>
      </c>
      <c r="C11" s="73" t="s">
        <v>295</v>
      </c>
      <c r="D11" s="74" t="s">
        <v>298</v>
      </c>
      <c r="E11" s="75">
        <v>2112</v>
      </c>
      <c r="F11" s="74">
        <v>63830.560000000005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2112</v>
      </c>
      <c r="O11" s="25">
        <f t="shared" si="1"/>
        <v>63830.560000000005</v>
      </c>
    </row>
    <row r="12" spans="1:16" s="26" customFormat="1" ht="13.2" x14ac:dyDescent="0.25">
      <c r="A12" s="70">
        <v>3</v>
      </c>
      <c r="B12" s="72" t="s">
        <v>299</v>
      </c>
      <c r="C12" s="73" t="s">
        <v>300</v>
      </c>
      <c r="D12" s="74" t="s">
        <v>301</v>
      </c>
      <c r="E12" s="75">
        <v>20</v>
      </c>
      <c r="F12" s="74">
        <v>118.08000000000001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20</v>
      </c>
      <c r="O12" s="25">
        <f t="shared" si="1"/>
        <v>118.08000000000001</v>
      </c>
    </row>
    <row r="13" spans="1:16" s="26" customFormat="1" ht="52.8" x14ac:dyDescent="0.25">
      <c r="A13" s="70">
        <v>4</v>
      </c>
      <c r="B13" s="72" t="s">
        <v>302</v>
      </c>
      <c r="C13" s="73" t="s">
        <v>303</v>
      </c>
      <c r="D13" s="74" t="s">
        <v>304</v>
      </c>
      <c r="E13" s="75">
        <v>23</v>
      </c>
      <c r="F13" s="74">
        <v>196535.92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23</v>
      </c>
      <c r="O13" s="25">
        <f t="shared" si="1"/>
        <v>196535.92</v>
      </c>
    </row>
    <row r="14" spans="1:16" s="26" customFormat="1" ht="13.2" x14ac:dyDescent="0.25">
      <c r="A14" s="70">
        <v>5</v>
      </c>
      <c r="B14" s="72" t="s">
        <v>305</v>
      </c>
      <c r="C14" s="73" t="s">
        <v>303</v>
      </c>
      <c r="D14" s="74" t="s">
        <v>306</v>
      </c>
      <c r="E14" s="75">
        <v>8</v>
      </c>
      <c r="F14" s="74">
        <v>95663.680000000008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8</v>
      </c>
      <c r="O14" s="25">
        <f t="shared" si="1"/>
        <v>95663.680000000008</v>
      </c>
    </row>
    <row r="15" spans="1:16" s="26" customFormat="1" ht="13.2" x14ac:dyDescent="0.25">
      <c r="A15" s="70">
        <v>6</v>
      </c>
      <c r="B15" s="72" t="s">
        <v>305</v>
      </c>
      <c r="C15" s="73" t="s">
        <v>303</v>
      </c>
      <c r="D15" s="74" t="s">
        <v>307</v>
      </c>
      <c r="E15" s="75">
        <v>40</v>
      </c>
      <c r="F15" s="74">
        <v>518571.60000000003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40</v>
      </c>
      <c r="O15" s="25">
        <f t="shared" si="1"/>
        <v>518571.60000000003</v>
      </c>
    </row>
    <row r="16" spans="1:16" s="26" customFormat="1" ht="26.4" x14ac:dyDescent="0.25">
      <c r="A16" s="70">
        <v>7</v>
      </c>
      <c r="B16" s="72" t="s">
        <v>308</v>
      </c>
      <c r="C16" s="73" t="s">
        <v>303</v>
      </c>
      <c r="D16" s="74" t="s">
        <v>309</v>
      </c>
      <c r="E16" s="75">
        <v>10</v>
      </c>
      <c r="F16" s="74">
        <v>15714.900000000001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1"/>
        <v>15714.900000000001</v>
      </c>
    </row>
    <row r="17" spans="1:15" s="26" customFormat="1" ht="39.6" x14ac:dyDescent="0.25">
      <c r="A17" s="70">
        <v>8</v>
      </c>
      <c r="B17" s="72" t="s">
        <v>310</v>
      </c>
      <c r="C17" s="73" t="s">
        <v>303</v>
      </c>
      <c r="D17" s="74" t="s">
        <v>311</v>
      </c>
      <c r="E17" s="75">
        <v>57</v>
      </c>
      <c r="F17" s="74">
        <v>277232.61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57</v>
      </c>
      <c r="O17" s="25">
        <f t="shared" si="1"/>
        <v>277232.61</v>
      </c>
    </row>
    <row r="18" spans="1:15" s="26" customFormat="1" ht="39.6" x14ac:dyDescent="0.25">
      <c r="A18" s="70">
        <v>9</v>
      </c>
      <c r="B18" s="72" t="s">
        <v>312</v>
      </c>
      <c r="C18" s="73" t="s">
        <v>303</v>
      </c>
      <c r="D18" s="74" t="s">
        <v>313</v>
      </c>
      <c r="E18" s="75">
        <v>44</v>
      </c>
      <c r="F18" s="74">
        <v>219752.28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44</v>
      </c>
      <c r="O18" s="25">
        <f t="shared" si="1"/>
        <v>219752.28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390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13.2" x14ac:dyDescent="0.25">
      <c r="A23" s="70">
        <v>10</v>
      </c>
      <c r="B23" s="72" t="s">
        <v>314</v>
      </c>
      <c r="C23" s="73" t="s">
        <v>303</v>
      </c>
      <c r="D23" s="74">
        <v>24915</v>
      </c>
      <c r="E23" s="75">
        <v>105</v>
      </c>
      <c r="F23" s="74">
        <v>2616075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30" si="2">E23</f>
        <v>105</v>
      </c>
      <c r="O23" s="25">
        <f t="shared" si="2"/>
        <v>2616075</v>
      </c>
    </row>
    <row r="24" spans="1:15" s="26" customFormat="1" ht="39.6" x14ac:dyDescent="0.25">
      <c r="A24" s="70">
        <v>11</v>
      </c>
      <c r="B24" s="72" t="s">
        <v>315</v>
      </c>
      <c r="C24" s="73" t="s">
        <v>300</v>
      </c>
      <c r="D24" s="74">
        <v>10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0</v>
      </c>
      <c r="O24" s="25">
        <f t="shared" si="2"/>
        <v>0</v>
      </c>
    </row>
    <row r="25" spans="1:15" s="26" customFormat="1" ht="52.8" x14ac:dyDescent="0.25">
      <c r="A25" s="70">
        <v>12</v>
      </c>
      <c r="B25" s="72" t="s">
        <v>316</v>
      </c>
      <c r="C25" s="73" t="s">
        <v>317</v>
      </c>
      <c r="D25" s="74" t="s">
        <v>318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0</v>
      </c>
      <c r="O25" s="25">
        <f t="shared" si="2"/>
        <v>0</v>
      </c>
    </row>
    <row r="26" spans="1:15" s="26" customFormat="1" ht="26.4" x14ac:dyDescent="0.25">
      <c r="A26" s="70">
        <v>13</v>
      </c>
      <c r="B26" s="72" t="s">
        <v>319</v>
      </c>
      <c r="C26" s="73" t="s">
        <v>295</v>
      </c>
      <c r="D26" s="74" t="s">
        <v>320</v>
      </c>
      <c r="E26" s="75">
        <v>350</v>
      </c>
      <c r="F26" s="74">
        <v>4860.59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350</v>
      </c>
      <c r="O26" s="25">
        <f t="shared" si="2"/>
        <v>4860.59</v>
      </c>
    </row>
    <row r="27" spans="1:15" s="26" customFormat="1" ht="39.6" x14ac:dyDescent="0.25">
      <c r="A27" s="70">
        <v>14</v>
      </c>
      <c r="B27" s="72" t="s">
        <v>321</v>
      </c>
      <c r="C27" s="73" t="s">
        <v>317</v>
      </c>
      <c r="D27" s="74" t="s">
        <v>322</v>
      </c>
      <c r="E27" s="75">
        <v>9300</v>
      </c>
      <c r="F27" s="74">
        <v>1429410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9300</v>
      </c>
      <c r="O27" s="25">
        <f t="shared" si="2"/>
        <v>1429410</v>
      </c>
    </row>
    <row r="28" spans="1:15" s="26" customFormat="1" ht="52.8" x14ac:dyDescent="0.25">
      <c r="A28" s="70">
        <v>15</v>
      </c>
      <c r="B28" s="72" t="s">
        <v>323</v>
      </c>
      <c r="C28" s="73" t="s">
        <v>317</v>
      </c>
      <c r="D28" s="74">
        <v>210</v>
      </c>
      <c r="E28" s="75">
        <v>1800</v>
      </c>
      <c r="F28" s="74">
        <v>378000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1800</v>
      </c>
      <c r="O28" s="25">
        <f t="shared" si="2"/>
        <v>378000</v>
      </c>
    </row>
    <row r="29" spans="1:15" s="26" customFormat="1" ht="39.6" x14ac:dyDescent="0.25">
      <c r="A29" s="70">
        <v>16</v>
      </c>
      <c r="B29" s="72" t="s">
        <v>324</v>
      </c>
      <c r="C29" s="73" t="s">
        <v>325</v>
      </c>
      <c r="D29" s="74" t="s">
        <v>326</v>
      </c>
      <c r="E29" s="75">
        <v>120</v>
      </c>
      <c r="F29" s="74">
        <v>27640.800000000003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120</v>
      </c>
      <c r="O29" s="25">
        <f t="shared" si="2"/>
        <v>27640.800000000003</v>
      </c>
    </row>
    <row r="30" spans="1:15" s="26" customFormat="1" ht="39.6" x14ac:dyDescent="0.25">
      <c r="A30" s="70">
        <v>17</v>
      </c>
      <c r="B30" s="72" t="s">
        <v>327</v>
      </c>
      <c r="C30" s="73" t="s">
        <v>317</v>
      </c>
      <c r="D30" s="74" t="s">
        <v>328</v>
      </c>
      <c r="E30" s="75">
        <v>280</v>
      </c>
      <c r="F30" s="74">
        <v>251020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280</v>
      </c>
      <c r="O30" s="25">
        <f t="shared" si="2"/>
        <v>251020</v>
      </c>
    </row>
    <row r="31" spans="1:15" s="17" customFormat="1" ht="13.5" customHeight="1" thickBot="1" x14ac:dyDescent="0.3"/>
    <row r="32" spans="1:15" s="17" customFormat="1" ht="26.25" customHeight="1" x14ac:dyDescent="0.25">
      <c r="A32" s="92" t="s">
        <v>139</v>
      </c>
      <c r="B32" s="86" t="s">
        <v>32</v>
      </c>
      <c r="C32" s="97" t="s">
        <v>141</v>
      </c>
      <c r="D32" s="86" t="s">
        <v>142</v>
      </c>
      <c r="E32" s="86" t="s">
        <v>390</v>
      </c>
      <c r="F32" s="86"/>
      <c r="G32" s="87" t="s">
        <v>146</v>
      </c>
    </row>
    <row r="33" spans="1:15" s="17" customFormat="1" ht="12.75" customHeight="1" x14ac:dyDescent="0.25">
      <c r="A33" s="93"/>
      <c r="B33" s="95"/>
      <c r="C33" s="98"/>
      <c r="D33" s="95"/>
      <c r="E33" s="90" t="s">
        <v>147</v>
      </c>
      <c r="F33" s="90" t="s">
        <v>148</v>
      </c>
      <c r="G33" s="88"/>
    </row>
    <row r="34" spans="1:15" s="17" customFormat="1" ht="13.5" customHeight="1" thickBot="1" x14ac:dyDescent="0.3">
      <c r="A34" s="94"/>
      <c r="B34" s="96"/>
      <c r="C34" s="99"/>
      <c r="D34" s="96"/>
      <c r="E34" s="91"/>
      <c r="F34" s="91"/>
      <c r="G34" s="89"/>
    </row>
    <row r="35" spans="1:15" s="26" customFormat="1" ht="39.6" x14ac:dyDescent="0.25">
      <c r="A35" s="70">
        <v>18</v>
      </c>
      <c r="B35" s="72" t="s">
        <v>329</v>
      </c>
      <c r="C35" s="73" t="s">
        <v>317</v>
      </c>
      <c r="D35" s="74" t="s">
        <v>328</v>
      </c>
      <c r="E35" s="75">
        <v>356</v>
      </c>
      <c r="F35" s="74">
        <v>319154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ref="N35:O42" si="3">E35</f>
        <v>356</v>
      </c>
      <c r="O35" s="25">
        <f t="shared" si="3"/>
        <v>319154</v>
      </c>
    </row>
    <row r="36" spans="1:15" s="26" customFormat="1" ht="39.6" x14ac:dyDescent="0.25">
      <c r="A36" s="70">
        <v>19</v>
      </c>
      <c r="B36" s="72" t="s">
        <v>330</v>
      </c>
      <c r="C36" s="73" t="s">
        <v>317</v>
      </c>
      <c r="D36" s="74" t="s">
        <v>328</v>
      </c>
      <c r="E36" s="75">
        <v>272</v>
      </c>
      <c r="F36" s="74">
        <v>243848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272</v>
      </c>
      <c r="O36" s="25">
        <f t="shared" si="3"/>
        <v>243848</v>
      </c>
    </row>
    <row r="37" spans="1:15" s="26" customFormat="1" ht="39.6" x14ac:dyDescent="0.25">
      <c r="A37" s="70">
        <v>20</v>
      </c>
      <c r="B37" s="72" t="s">
        <v>331</v>
      </c>
      <c r="C37" s="73" t="s">
        <v>317</v>
      </c>
      <c r="D37" s="74" t="s">
        <v>328</v>
      </c>
      <c r="E37" s="75">
        <v>20</v>
      </c>
      <c r="F37" s="74">
        <v>17930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20</v>
      </c>
      <c r="O37" s="25">
        <f t="shared" si="3"/>
        <v>17930</v>
      </c>
    </row>
    <row r="38" spans="1:15" s="26" customFormat="1" ht="26.4" x14ac:dyDescent="0.25">
      <c r="A38" s="70">
        <v>21</v>
      </c>
      <c r="B38" s="72" t="s">
        <v>332</v>
      </c>
      <c r="C38" s="73" t="s">
        <v>333</v>
      </c>
      <c r="D38" s="74" t="s">
        <v>334</v>
      </c>
      <c r="E38" s="75">
        <v>39</v>
      </c>
      <c r="F38" s="74">
        <v>375250.59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39</v>
      </c>
      <c r="O38" s="25">
        <f t="shared" si="3"/>
        <v>375250.59</v>
      </c>
    </row>
    <row r="39" spans="1:15" s="26" customFormat="1" ht="39.6" x14ac:dyDescent="0.25">
      <c r="A39" s="70">
        <v>22</v>
      </c>
      <c r="B39" s="72" t="s">
        <v>335</v>
      </c>
      <c r="C39" s="73" t="s">
        <v>295</v>
      </c>
      <c r="D39" s="74" t="s">
        <v>336</v>
      </c>
      <c r="E39" s="75">
        <v>100</v>
      </c>
      <c r="F39" s="74">
        <v>346.67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100</v>
      </c>
      <c r="O39" s="25">
        <f t="shared" si="3"/>
        <v>346.67</v>
      </c>
    </row>
    <row r="40" spans="1:15" s="26" customFormat="1" ht="66" x14ac:dyDescent="0.25">
      <c r="A40" s="70">
        <v>23</v>
      </c>
      <c r="B40" s="72" t="s">
        <v>337</v>
      </c>
      <c r="C40" s="73" t="s">
        <v>317</v>
      </c>
      <c r="D40" s="74">
        <v>300</v>
      </c>
      <c r="E40" s="75">
        <v>1204</v>
      </c>
      <c r="F40" s="74">
        <v>361200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1204</v>
      </c>
      <c r="O40" s="25">
        <f t="shared" si="3"/>
        <v>361200</v>
      </c>
    </row>
    <row r="41" spans="1:15" s="26" customFormat="1" ht="66" x14ac:dyDescent="0.25">
      <c r="A41" s="70">
        <v>24</v>
      </c>
      <c r="B41" s="72" t="s">
        <v>338</v>
      </c>
      <c r="C41" s="73" t="s">
        <v>317</v>
      </c>
      <c r="D41" s="74">
        <v>300</v>
      </c>
      <c r="E41" s="75">
        <v>1600</v>
      </c>
      <c r="F41" s="74">
        <v>480000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1600</v>
      </c>
      <c r="O41" s="25">
        <f t="shared" si="3"/>
        <v>480000</v>
      </c>
    </row>
    <row r="42" spans="1:15" s="26" customFormat="1" ht="26.4" x14ac:dyDescent="0.25">
      <c r="A42" s="70">
        <v>25</v>
      </c>
      <c r="B42" s="72" t="s">
        <v>339</v>
      </c>
      <c r="C42" s="73" t="s">
        <v>295</v>
      </c>
      <c r="D42" s="74" t="s">
        <v>340</v>
      </c>
      <c r="E42" s="75">
        <v>18804</v>
      </c>
      <c r="F42" s="74">
        <v>170492.11000000002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18804</v>
      </c>
      <c r="O42" s="25">
        <f t="shared" si="3"/>
        <v>170492.11000000002</v>
      </c>
    </row>
    <row r="43" spans="1:15" s="17" customFormat="1" ht="13.5" customHeight="1" thickBot="1" x14ac:dyDescent="0.3"/>
    <row r="44" spans="1:15" s="17" customFormat="1" ht="26.25" customHeight="1" x14ac:dyDescent="0.25">
      <c r="A44" s="92" t="s">
        <v>139</v>
      </c>
      <c r="B44" s="86" t="s">
        <v>32</v>
      </c>
      <c r="C44" s="97" t="s">
        <v>141</v>
      </c>
      <c r="D44" s="86" t="s">
        <v>142</v>
      </c>
      <c r="E44" s="86" t="s">
        <v>390</v>
      </c>
      <c r="F44" s="86"/>
      <c r="G44" s="87" t="s">
        <v>146</v>
      </c>
    </row>
    <row r="45" spans="1:15" s="17" customFormat="1" ht="12.75" customHeight="1" x14ac:dyDescent="0.25">
      <c r="A45" s="93"/>
      <c r="B45" s="95"/>
      <c r="C45" s="98"/>
      <c r="D45" s="95"/>
      <c r="E45" s="90" t="s">
        <v>147</v>
      </c>
      <c r="F45" s="90" t="s">
        <v>148</v>
      </c>
      <c r="G45" s="88"/>
    </row>
    <row r="46" spans="1:15" s="17" customFormat="1" ht="13.5" customHeight="1" thickBot="1" x14ac:dyDescent="0.3">
      <c r="A46" s="94"/>
      <c r="B46" s="96"/>
      <c r="C46" s="99"/>
      <c r="D46" s="96"/>
      <c r="E46" s="91"/>
      <c r="F46" s="91"/>
      <c r="G46" s="89"/>
    </row>
    <row r="47" spans="1:15" s="26" customFormat="1" ht="26.4" x14ac:dyDescent="0.25">
      <c r="A47" s="70">
        <v>26</v>
      </c>
      <c r="B47" s="72" t="s">
        <v>341</v>
      </c>
      <c r="C47" s="73" t="s">
        <v>295</v>
      </c>
      <c r="D47" s="74" t="s">
        <v>342</v>
      </c>
      <c r="E47" s="75">
        <v>950</v>
      </c>
      <c r="F47" s="74">
        <v>4954.0600000000004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N56" si="4">E47</f>
        <v>950</v>
      </c>
      <c r="O47" s="25">
        <f t="shared" ref="O47:O56" si="5">F47</f>
        <v>4954.0600000000004</v>
      </c>
    </row>
    <row r="48" spans="1:15" s="26" customFormat="1" ht="26.4" x14ac:dyDescent="0.25">
      <c r="A48" s="70">
        <v>27</v>
      </c>
      <c r="B48" s="72" t="s">
        <v>343</v>
      </c>
      <c r="C48" s="73" t="s">
        <v>295</v>
      </c>
      <c r="D48" s="74" t="s">
        <v>344</v>
      </c>
      <c r="E48" s="75">
        <v>1054</v>
      </c>
      <c r="F48" s="74">
        <v>4778.17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1054</v>
      </c>
      <c r="O48" s="25">
        <f t="shared" si="5"/>
        <v>4778.17</v>
      </c>
    </row>
    <row r="49" spans="1:15" s="26" customFormat="1" ht="26.4" x14ac:dyDescent="0.25">
      <c r="A49" s="70">
        <v>28</v>
      </c>
      <c r="B49" s="72" t="s">
        <v>345</v>
      </c>
      <c r="C49" s="73" t="s">
        <v>295</v>
      </c>
      <c r="D49" s="74" t="s">
        <v>346</v>
      </c>
      <c r="E49" s="75">
        <v>11150</v>
      </c>
      <c r="F49" s="74">
        <v>120582.79000000001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11150</v>
      </c>
      <c r="O49" s="25">
        <f t="shared" si="5"/>
        <v>120582.79000000001</v>
      </c>
    </row>
    <row r="50" spans="1:15" s="26" customFormat="1" ht="26.4" x14ac:dyDescent="0.25">
      <c r="A50" s="70">
        <v>29</v>
      </c>
      <c r="B50" s="72" t="s">
        <v>347</v>
      </c>
      <c r="C50" s="73" t="s">
        <v>295</v>
      </c>
      <c r="D50" s="74" t="s">
        <v>348</v>
      </c>
      <c r="E50" s="75">
        <v>6400</v>
      </c>
      <c r="F50" s="74">
        <v>352290.56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6400</v>
      </c>
      <c r="O50" s="25">
        <f t="shared" si="5"/>
        <v>352290.56</v>
      </c>
    </row>
    <row r="51" spans="1:15" s="26" customFormat="1" ht="39.6" x14ac:dyDescent="0.25">
      <c r="A51" s="70">
        <v>30</v>
      </c>
      <c r="B51" s="72" t="s">
        <v>349</v>
      </c>
      <c r="C51" s="73" t="s">
        <v>350</v>
      </c>
      <c r="D51" s="74" t="s">
        <v>351</v>
      </c>
      <c r="E51" s="75">
        <v>237</v>
      </c>
      <c r="F51" s="74">
        <v>617337.59999999998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237</v>
      </c>
      <c r="O51" s="25">
        <f t="shared" si="5"/>
        <v>617337.59999999998</v>
      </c>
    </row>
    <row r="52" spans="1:15" s="26" customFormat="1" ht="13.2" x14ac:dyDescent="0.25">
      <c r="A52" s="70">
        <v>31</v>
      </c>
      <c r="B52" s="72" t="s">
        <v>352</v>
      </c>
      <c r="C52" s="73" t="s">
        <v>303</v>
      </c>
      <c r="D52" s="74" t="s">
        <v>353</v>
      </c>
      <c r="E52" s="75">
        <v>30</v>
      </c>
      <c r="F52" s="74">
        <v>441.3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30</v>
      </c>
      <c r="O52" s="25">
        <f t="shared" si="5"/>
        <v>441.3</v>
      </c>
    </row>
    <row r="53" spans="1:15" s="26" customFormat="1" ht="26.4" x14ac:dyDescent="0.25">
      <c r="A53" s="70">
        <v>32</v>
      </c>
      <c r="B53" s="72" t="s">
        <v>354</v>
      </c>
      <c r="C53" s="73" t="s">
        <v>303</v>
      </c>
      <c r="D53" s="74" t="s">
        <v>355</v>
      </c>
      <c r="E53" s="75"/>
      <c r="F53" s="74">
        <v>-0.01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0</v>
      </c>
      <c r="O53" s="25">
        <f t="shared" si="5"/>
        <v>-0.01</v>
      </c>
    </row>
    <row r="54" spans="1:15" s="26" customFormat="1" ht="39.6" x14ac:dyDescent="0.25">
      <c r="A54" s="70">
        <v>33</v>
      </c>
      <c r="B54" s="72" t="s">
        <v>356</v>
      </c>
      <c r="C54" s="73" t="s">
        <v>303</v>
      </c>
      <c r="D54" s="74" t="s">
        <v>357</v>
      </c>
      <c r="E54" s="75">
        <v>663</v>
      </c>
      <c r="F54" s="74">
        <v>446173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663</v>
      </c>
      <c r="O54" s="25">
        <f t="shared" si="5"/>
        <v>446173</v>
      </c>
    </row>
    <row r="55" spans="1:15" s="26" customFormat="1" ht="39.6" x14ac:dyDescent="0.25">
      <c r="A55" s="70">
        <v>34</v>
      </c>
      <c r="B55" s="72" t="s">
        <v>358</v>
      </c>
      <c r="C55" s="73" t="s">
        <v>359</v>
      </c>
      <c r="D55" s="74" t="s">
        <v>360</v>
      </c>
      <c r="E55" s="75">
        <v>44</v>
      </c>
      <c r="F55" s="74">
        <v>957509.08000000007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44</v>
      </c>
      <c r="O55" s="25">
        <f t="shared" si="5"/>
        <v>957509.08000000007</v>
      </c>
    </row>
    <row r="56" spans="1:15" s="26" customFormat="1" ht="26.4" x14ac:dyDescent="0.25">
      <c r="A56" s="70">
        <v>35</v>
      </c>
      <c r="B56" s="72" t="s">
        <v>361</v>
      </c>
      <c r="C56" s="73" t="s">
        <v>350</v>
      </c>
      <c r="D56" s="74" t="s">
        <v>362</v>
      </c>
      <c r="E56" s="75">
        <v>12</v>
      </c>
      <c r="F56" s="74">
        <v>737.16000000000008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12</v>
      </c>
      <c r="O56" s="25">
        <f t="shared" si="5"/>
        <v>737.16000000000008</v>
      </c>
    </row>
    <row r="57" spans="1:15" s="17" customFormat="1" ht="13.5" customHeight="1" thickBot="1" x14ac:dyDescent="0.3"/>
    <row r="58" spans="1:15" s="17" customFormat="1" ht="26.25" customHeight="1" x14ac:dyDescent="0.25">
      <c r="A58" s="92" t="s">
        <v>139</v>
      </c>
      <c r="B58" s="86" t="s">
        <v>32</v>
      </c>
      <c r="C58" s="97" t="s">
        <v>141</v>
      </c>
      <c r="D58" s="86" t="s">
        <v>142</v>
      </c>
      <c r="E58" s="86" t="s">
        <v>390</v>
      </c>
      <c r="F58" s="86"/>
      <c r="G58" s="87" t="s">
        <v>146</v>
      </c>
    </row>
    <row r="59" spans="1:15" s="17" customFormat="1" ht="12.75" customHeight="1" x14ac:dyDescent="0.25">
      <c r="A59" s="93"/>
      <c r="B59" s="95"/>
      <c r="C59" s="98"/>
      <c r="D59" s="95"/>
      <c r="E59" s="90" t="s">
        <v>147</v>
      </c>
      <c r="F59" s="90" t="s">
        <v>148</v>
      </c>
      <c r="G59" s="88"/>
    </row>
    <row r="60" spans="1:15" s="17" customFormat="1" ht="13.5" customHeight="1" thickBot="1" x14ac:dyDescent="0.3">
      <c r="A60" s="94"/>
      <c r="B60" s="96"/>
      <c r="C60" s="99"/>
      <c r="D60" s="96"/>
      <c r="E60" s="91"/>
      <c r="F60" s="91"/>
      <c r="G60" s="89"/>
    </row>
    <row r="61" spans="1:15" s="26" customFormat="1" ht="66" x14ac:dyDescent="0.25">
      <c r="A61" s="70">
        <v>36</v>
      </c>
      <c r="B61" s="72" t="s">
        <v>363</v>
      </c>
      <c r="C61" s="73" t="s">
        <v>317</v>
      </c>
      <c r="D61" s="74" t="s">
        <v>364</v>
      </c>
      <c r="E61" s="75">
        <v>1</v>
      </c>
      <c r="F61" s="74">
        <v>6915.79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ref="N61:N72" si="6">E61</f>
        <v>1</v>
      </c>
      <c r="O61" s="25">
        <f t="shared" ref="O61:O72" si="7">F61</f>
        <v>6915.79</v>
      </c>
    </row>
    <row r="62" spans="1:15" s="26" customFormat="1" ht="26.4" x14ac:dyDescent="0.25">
      <c r="A62" s="70">
        <v>37</v>
      </c>
      <c r="B62" s="72" t="s">
        <v>365</v>
      </c>
      <c r="C62" s="73" t="s">
        <v>295</v>
      </c>
      <c r="D62" s="74" t="s">
        <v>366</v>
      </c>
      <c r="E62" s="75">
        <v>5962</v>
      </c>
      <c r="F62" s="74">
        <v>76414.960000000006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6"/>
        <v>5962</v>
      </c>
      <c r="O62" s="25">
        <f t="shared" si="7"/>
        <v>76414.960000000006</v>
      </c>
    </row>
    <row r="63" spans="1:15" s="26" customFormat="1" ht="26.4" x14ac:dyDescent="0.25">
      <c r="A63" s="70">
        <v>38</v>
      </c>
      <c r="B63" s="72" t="s">
        <v>367</v>
      </c>
      <c r="C63" s="73" t="s">
        <v>295</v>
      </c>
      <c r="D63" s="74" t="s">
        <v>368</v>
      </c>
      <c r="E63" s="75">
        <v>2568</v>
      </c>
      <c r="F63" s="74">
        <v>146285.69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2568</v>
      </c>
      <c r="O63" s="25">
        <f t="shared" si="7"/>
        <v>146285.69</v>
      </c>
    </row>
    <row r="64" spans="1:15" s="26" customFormat="1" ht="26.4" x14ac:dyDescent="0.25">
      <c r="A64" s="70">
        <v>39</v>
      </c>
      <c r="B64" s="72" t="s">
        <v>369</v>
      </c>
      <c r="C64" s="73" t="s">
        <v>295</v>
      </c>
      <c r="D64" s="74" t="s">
        <v>370</v>
      </c>
      <c r="E64" s="75">
        <v>120</v>
      </c>
      <c r="F64" s="74">
        <v>716.44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120</v>
      </c>
      <c r="O64" s="25">
        <f t="shared" si="7"/>
        <v>716.44</v>
      </c>
    </row>
    <row r="65" spans="1:15" s="26" customFormat="1" ht="26.4" x14ac:dyDescent="0.25">
      <c r="A65" s="70">
        <v>40</v>
      </c>
      <c r="B65" s="72" t="s">
        <v>371</v>
      </c>
      <c r="C65" s="73" t="s">
        <v>295</v>
      </c>
      <c r="D65" s="74" t="s">
        <v>372</v>
      </c>
      <c r="E65" s="75">
        <v>236</v>
      </c>
      <c r="F65" s="74">
        <v>1478.8200000000002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236</v>
      </c>
      <c r="O65" s="25">
        <f t="shared" si="7"/>
        <v>1478.8200000000002</v>
      </c>
    </row>
    <row r="66" spans="1:15" s="26" customFormat="1" ht="26.4" x14ac:dyDescent="0.25">
      <c r="A66" s="70">
        <v>41</v>
      </c>
      <c r="B66" s="72" t="s">
        <v>373</v>
      </c>
      <c r="C66" s="73" t="s">
        <v>295</v>
      </c>
      <c r="D66" s="74" t="s">
        <v>374</v>
      </c>
      <c r="E66" s="75">
        <v>1380</v>
      </c>
      <c r="F66" s="74">
        <v>16852.79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1380</v>
      </c>
      <c r="O66" s="25">
        <f t="shared" si="7"/>
        <v>16852.79</v>
      </c>
    </row>
    <row r="67" spans="1:15" s="26" customFormat="1" ht="26.4" x14ac:dyDescent="0.25">
      <c r="A67" s="70">
        <v>42</v>
      </c>
      <c r="B67" s="72" t="s">
        <v>375</v>
      </c>
      <c r="C67" s="73" t="s">
        <v>295</v>
      </c>
      <c r="D67" s="74" t="s">
        <v>376</v>
      </c>
      <c r="E67" s="75">
        <v>600</v>
      </c>
      <c r="F67" s="74">
        <v>32565.800000000003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600</v>
      </c>
      <c r="O67" s="25">
        <f t="shared" si="7"/>
        <v>32565.800000000003</v>
      </c>
    </row>
    <row r="68" spans="1:15" s="26" customFormat="1" ht="26.4" x14ac:dyDescent="0.25">
      <c r="A68" s="70">
        <v>43</v>
      </c>
      <c r="B68" s="72" t="s">
        <v>377</v>
      </c>
      <c r="C68" s="73" t="s">
        <v>317</v>
      </c>
      <c r="D68" s="74">
        <v>220</v>
      </c>
      <c r="E68" s="75">
        <v>1965</v>
      </c>
      <c r="F68" s="74">
        <v>432300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1965</v>
      </c>
      <c r="O68" s="25">
        <f t="shared" si="7"/>
        <v>432300</v>
      </c>
    </row>
    <row r="69" spans="1:15" s="26" customFormat="1" ht="26.4" x14ac:dyDescent="0.25">
      <c r="A69" s="70">
        <v>44</v>
      </c>
      <c r="B69" s="72" t="s">
        <v>378</v>
      </c>
      <c r="C69" s="73" t="s">
        <v>317</v>
      </c>
      <c r="D69" s="74">
        <v>220</v>
      </c>
      <c r="E69" s="75">
        <v>1180</v>
      </c>
      <c r="F69" s="74">
        <v>259600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1180</v>
      </c>
      <c r="O69" s="25">
        <f t="shared" si="7"/>
        <v>259600</v>
      </c>
    </row>
    <row r="70" spans="1:15" s="26" customFormat="1" ht="26.4" x14ac:dyDescent="0.25">
      <c r="A70" s="70">
        <v>45</v>
      </c>
      <c r="B70" s="72" t="s">
        <v>379</v>
      </c>
      <c r="C70" s="73" t="s">
        <v>317</v>
      </c>
      <c r="D70" s="74">
        <v>220</v>
      </c>
      <c r="E70" s="75">
        <v>1200</v>
      </c>
      <c r="F70" s="74">
        <v>264000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1200</v>
      </c>
      <c r="O70" s="25">
        <f t="shared" si="7"/>
        <v>264000</v>
      </c>
    </row>
    <row r="71" spans="1:15" s="26" customFormat="1" ht="39.6" x14ac:dyDescent="0.25">
      <c r="A71" s="70">
        <v>46</v>
      </c>
      <c r="B71" s="72" t="s">
        <v>380</v>
      </c>
      <c r="C71" s="73" t="s">
        <v>317</v>
      </c>
      <c r="D71" s="74" t="s">
        <v>381</v>
      </c>
      <c r="E71" s="75">
        <v>90</v>
      </c>
      <c r="F71" s="74">
        <v>1766.66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90</v>
      </c>
      <c r="O71" s="25">
        <f t="shared" si="7"/>
        <v>1766.66</v>
      </c>
    </row>
    <row r="72" spans="1:15" s="26" customFormat="1" ht="39.6" x14ac:dyDescent="0.25">
      <c r="A72" s="70">
        <v>47</v>
      </c>
      <c r="B72" s="72" t="s">
        <v>382</v>
      </c>
      <c r="C72" s="73" t="s">
        <v>317</v>
      </c>
      <c r="D72" s="74" t="s">
        <v>383</v>
      </c>
      <c r="E72" s="75">
        <v>75</v>
      </c>
      <c r="F72" s="74">
        <v>2208.33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75</v>
      </c>
      <c r="O72" s="25">
        <f t="shared" si="7"/>
        <v>2208.33</v>
      </c>
    </row>
    <row r="73" spans="1:15" s="17" customFormat="1" ht="13.5" customHeight="1" thickBot="1" x14ac:dyDescent="0.3"/>
    <row r="74" spans="1:15" s="17" customFormat="1" ht="26.25" customHeight="1" x14ac:dyDescent="0.25">
      <c r="A74" s="92" t="s">
        <v>139</v>
      </c>
      <c r="B74" s="86" t="s">
        <v>32</v>
      </c>
      <c r="C74" s="97" t="s">
        <v>141</v>
      </c>
      <c r="D74" s="86" t="s">
        <v>142</v>
      </c>
      <c r="E74" s="86" t="s">
        <v>390</v>
      </c>
      <c r="F74" s="86"/>
      <c r="G74" s="87" t="s">
        <v>146</v>
      </c>
    </row>
    <row r="75" spans="1:15" s="17" customFormat="1" ht="12.75" customHeight="1" x14ac:dyDescent="0.25">
      <c r="A75" s="93"/>
      <c r="B75" s="95"/>
      <c r="C75" s="98"/>
      <c r="D75" s="95"/>
      <c r="E75" s="90" t="s">
        <v>147</v>
      </c>
      <c r="F75" s="90" t="s">
        <v>148</v>
      </c>
      <c r="G75" s="88"/>
    </row>
    <row r="76" spans="1:15" s="17" customFormat="1" ht="13.5" customHeight="1" thickBot="1" x14ac:dyDescent="0.3">
      <c r="A76" s="94"/>
      <c r="B76" s="96"/>
      <c r="C76" s="99"/>
      <c r="D76" s="96"/>
      <c r="E76" s="91"/>
      <c r="F76" s="91"/>
      <c r="G76" s="89"/>
    </row>
    <row r="77" spans="1:15" s="26" customFormat="1" ht="26.4" x14ac:dyDescent="0.25">
      <c r="A77" s="70">
        <v>48</v>
      </c>
      <c r="B77" s="72" t="s">
        <v>384</v>
      </c>
      <c r="C77" s="73" t="s">
        <v>317</v>
      </c>
      <c r="D77" s="74" t="s">
        <v>385</v>
      </c>
      <c r="E77" s="75"/>
      <c r="F77" s="74"/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ref="N77:O79" si="8">E77</f>
        <v>0</v>
      </c>
      <c r="O77" s="25">
        <f t="shared" si="8"/>
        <v>0</v>
      </c>
    </row>
    <row r="78" spans="1:15" s="26" customFormat="1" ht="39.6" x14ac:dyDescent="0.25">
      <c r="A78" s="70">
        <v>49</v>
      </c>
      <c r="B78" s="72" t="s">
        <v>386</v>
      </c>
      <c r="C78" s="73" t="s">
        <v>317</v>
      </c>
      <c r="D78" s="74" t="s">
        <v>385</v>
      </c>
      <c r="E78" s="75">
        <v>1500</v>
      </c>
      <c r="F78" s="74">
        <v>273390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1500</v>
      </c>
      <c r="O78" s="25">
        <f t="shared" si="8"/>
        <v>273390</v>
      </c>
    </row>
    <row r="79" spans="1:15" s="26" customFormat="1" ht="13.8" thickBot="1" x14ac:dyDescent="0.3">
      <c r="A79" s="70">
        <v>50</v>
      </c>
      <c r="B79" s="72" t="s">
        <v>387</v>
      </c>
      <c r="C79" s="73" t="s">
        <v>317</v>
      </c>
      <c r="D79" s="74" t="s">
        <v>388</v>
      </c>
      <c r="E79" s="75">
        <v>67</v>
      </c>
      <c r="F79" s="74">
        <v>837.5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67</v>
      </c>
      <c r="O79" s="25">
        <f t="shared" si="8"/>
        <v>837.5</v>
      </c>
    </row>
    <row r="80" spans="1:15" s="17" customFormat="1" ht="13.8" thickBot="1" x14ac:dyDescent="0.3">
      <c r="A80" s="27"/>
      <c r="B80" s="29"/>
      <c r="C80" s="29"/>
      <c r="D80" s="30"/>
      <c r="E80" s="31">
        <f>SUM(Лист1!N5:N79)</f>
        <v>74498</v>
      </c>
      <c r="F80" s="32">
        <f>SUM(Лист1!O5:O79)</f>
        <v>12088072.869999999</v>
      </c>
      <c r="G80" s="33"/>
    </row>
    <row r="81" s="17" customFormat="1" ht="13.2" x14ac:dyDescent="0.25"/>
  </sheetData>
  <mergeCells count="48">
    <mergeCell ref="A5:A7"/>
    <mergeCell ref="B5:B7"/>
    <mergeCell ref="C5:C7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E32:F32"/>
    <mergeCell ref="G32:G34"/>
    <mergeCell ref="E33:E34"/>
    <mergeCell ref="F33:F34"/>
    <mergeCell ref="A32:A34"/>
    <mergeCell ref="B32:B34"/>
    <mergeCell ref="C32:C34"/>
    <mergeCell ref="D32:D34"/>
    <mergeCell ref="E44:F44"/>
    <mergeCell ref="G44:G46"/>
    <mergeCell ref="E45:E46"/>
    <mergeCell ref="F45:F46"/>
    <mergeCell ref="A44:A46"/>
    <mergeCell ref="B44:B46"/>
    <mergeCell ref="C44:C46"/>
    <mergeCell ref="D44:D46"/>
    <mergeCell ref="E58:F58"/>
    <mergeCell ref="G58:G60"/>
    <mergeCell ref="E59:E60"/>
    <mergeCell ref="F59:F60"/>
    <mergeCell ref="A58:A60"/>
    <mergeCell ref="B58:B60"/>
    <mergeCell ref="C58:C60"/>
    <mergeCell ref="D58:D60"/>
    <mergeCell ref="E74:F74"/>
    <mergeCell ref="G74:G76"/>
    <mergeCell ref="E75:E76"/>
    <mergeCell ref="F75:F76"/>
    <mergeCell ref="A74:A76"/>
    <mergeCell ref="B74:B76"/>
    <mergeCell ref="C74:C76"/>
    <mergeCell ref="D74:D7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8" max="16383" man="1"/>
    <brk id="30" max="16383" man="1"/>
    <brk id="42" max="16383" man="1"/>
    <brk id="56" max="16383" man="1"/>
    <brk id="72" max="1638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2021-02-09T14:13:31Z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