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Лист1!$A$76:$A$94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E68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C33" i="2"/>
  <c r="L33" i="2"/>
  <c r="H33" i="2"/>
  <c r="F33" i="2"/>
  <c r="H32" i="2"/>
  <c r="F83" i="4" l="1"/>
  <c r="F93" i="4"/>
  <c r="E93" i="4"/>
  <c r="E92" i="4"/>
  <c r="E83" i="4"/>
  <c r="F68" i="4"/>
  <c r="F92" i="4"/>
</calcChain>
</file>

<file path=xl/sharedStrings.xml><?xml version="1.0" encoding="utf-8"?>
<sst xmlns="http://schemas.openxmlformats.org/spreadsheetml/2006/main" count="776" uniqueCount="400">
  <si>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</si>
  <si>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</si>
  <si>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</si>
  <si>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</si>
  <si>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</si>
  <si>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</si>
  <si>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</si>
  <si>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</si>
  <si>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</si>
  <si>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</si>
  <si>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</si>
  <si>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</si>
  <si>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</si>
  <si>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</si>
  <si>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</si>
  <si>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</si>
  <si>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</si>
  <si>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</si>
  <si>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</si>
  <si>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</si>
  <si>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</si>
  <si>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</si>
  <si>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</si>
  <si>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</si>
  <si>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</si>
  <si>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</si>
  <si>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</si>
  <si>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</si>
  <si>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</si>
  <si>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</si>
  <si>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</si>
  <si>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</si>
  <si>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</si>
  <si>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</si>
  <si>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</si>
  <si>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</si>
  <si>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</si>
  <si>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</si>
  <si>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</si>
  <si>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</si>
  <si>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</si>
  <si>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</si>
  <si>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</si>
  <si>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</si>
  <si>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</si>
  <si>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</si>
  <si>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</si>
  <si>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</si>
  <si>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</si>
  <si>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</si>
  <si>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</si>
  <si>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</si>
  <si>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</si>
  <si>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</si>
  <si>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</si>
  <si>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</si>
  <si>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</si>
  <si>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</si>
  <si>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</si>
  <si>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</si>
  <si>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</si>
  <si>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</si>
  <si>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</si>
  <si>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</si>
  <si>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</si>
  <si>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</si>
  <si>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</si>
  <si>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</si>
  <si>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</si>
  <si>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</si>
  <si>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</si>
  <si>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</si>
  <si>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</si>
  <si>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</si>
  <si>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</si>
  <si>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</si>
  <si>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</si>
  <si>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</si>
  <si>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</si>
  <si>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</si>
  <si>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</si>
  <si>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</si>
  <si>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</si>
  <si>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</si>
  <si>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</si>
  <si>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</si>
  <si>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</si>
  <si>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</si>
  <si>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</si>
  <si>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</si>
  <si>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</si>
  <si>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</si>
  <si>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</si>
  <si>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</si>
  <si>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</si>
  <si>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</si>
  <si>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</si>
  <si>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</si>
  <si>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</si>
  <si>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</si>
  <si>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</si>
  <si>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</si>
  <si>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</si>
  <si>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</si>
  <si>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</si>
  <si>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</si>
  <si>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</si>
  <si>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</si>
  <si>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</si>
  <si>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</si>
  <si>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</si>
  <si>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</si>
  <si>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</si>
  <si>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</si>
  <si>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</si>
  <si>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</si>
  <si>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</si>
  <si>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</si>
  <si>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</si>
  <si>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</si>
  <si>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</si>
  <si>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</si>
  <si>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</si>
  <si>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</si>
  <si>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</si>
  <si>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</si>
  <si>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</si>
  <si>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</si>
  <si>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</si>
  <si>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</si>
  <si>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</si>
  <si>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</si>
  <si>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</si>
  <si>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</si>
  <si>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</si>
  <si>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</si>
  <si>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</si>
  <si>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</si>
  <si>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</si>
  <si>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</si>
  <si>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</si>
  <si>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</si>
  <si>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</si>
  <si>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</si>
  <si>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</si>
  <si>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</si>
  <si>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</si>
  <si>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</si>
  <si>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</si>
  <si>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</si>
  <si>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</si>
  <si>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</si>
  <si>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</si>
  <si>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</si>
  <si>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</si>
  <si>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</si>
  <si>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</si>
  <si>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</si>
  <si>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</si>
  <si>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</si>
  <si>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</si>
  <si>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</si>
  <si>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</si>
  <si>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</si>
  <si>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</si>
  <si>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</si>
  <si>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</si>
  <si>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</si>
  <si>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</si>
  <si>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</si>
  <si>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</si>
  <si>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</si>
  <si>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</si>
  <si>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</si>
  <si>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</si>
  <si>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</si>
  <si>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</si>
  <si>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</si>
  <si>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</si>
  <si>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</si>
  <si>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</si>
  <si>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</si>
  <si>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</si>
  <si>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</si>
  <si>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</si>
  <si>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</si>
  <si>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</si>
  <si>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</si>
  <si>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</si>
  <si>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</si>
  <si>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</si>
  <si>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</si>
  <si>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</si>
  <si>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</si>
  <si>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</si>
  <si>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</si>
  <si>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</si>
  <si>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</si>
  <si>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</si>
  <si>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</si>
  <si>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</si>
  <si>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</si>
  <si>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</si>
  <si>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</si>
  <si>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</si>
  <si>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</si>
  <si>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</si>
  <si>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</si>
  <si>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</si>
  <si>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</si>
  <si>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</si>
  <si>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</si>
  <si>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</si>
  <si>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</si>
  <si>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</si>
  <si>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</si>
  <si>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</si>
  <si>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</si>
  <si>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</si>
  <si>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</si>
  <si>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</si>
  <si>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</si>
  <si>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</si>
  <si>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</si>
  <si>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</si>
  <si>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</si>
  <si>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</si>
  <si>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</si>
  <si>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</si>
  <si>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</si>
  <si>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</si>
  <si>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</si>
  <si>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</si>
  <si>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</si>
  <si>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</si>
  <si>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</si>
  <si>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</si>
  <si>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</si>
  <si>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</si>
  <si>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</si>
  <si>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</si>
  <si>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</si>
  <si>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</si>
  <si>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</si>
  <si>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</si>
  <si>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</si>
  <si>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</si>
  <si>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</si>
  <si>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</si>
  <si>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</si>
  <si>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</si>
  <si>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</si>
  <si>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</si>
  <si>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</si>
  <si>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</si>
  <si>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</si>
  <si>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</si>
  <si>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</si>
  <si>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</si>
  <si>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</si>
  <si>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</si>
  <si>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</si>
  <si>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</si>
  <si>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</si>
  <si>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</si>
  <si>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</si>
  <si>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</si>
  <si>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</si>
  <si>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</si>
  <si>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</si>
  <si>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</si>
  <si>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</si>
  <si>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</si>
  <si>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</si>
  <si>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</si>
  <si>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</si>
  <si>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</si>
  <si>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</si>
  <si>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</si>
  <si>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</si>
  <si>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</si>
  <si>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</si>
  <si>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</si>
  <si>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</si>
  <si>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</si>
  <si>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</si>
  <si>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</si>
  <si>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</si>
  <si>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</si>
  <si>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</si>
  <si>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</si>
  <si>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</si>
  <si>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</si>
  <si>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</si>
  <si>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</si>
  <si>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№б/н від 16.09.20р. </t>
  </si>
  <si>
    <t>амп</t>
  </si>
  <si>
    <t>1593,42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</si>
  <si>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</si>
  <si>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</si>
  <si>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</si>
  <si>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</si>
  <si>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</si>
  <si>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</si>
  <si>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</si>
  <si>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</si>
  <si>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</si>
  <si>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</si>
  <si>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</si>
  <si>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</si>
  <si>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</si>
  <si>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</si>
  <si>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</si>
  <si>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</si>
  <si>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</si>
  <si>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</si>
  <si>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</si>
  <si>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</si>
  <si>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</si>
  <si>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</si>
  <si>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</si>
  <si>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</si>
  <si>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</si>
  <si>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</si>
  <si>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</si>
  <si>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</si>
  <si>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</si>
  <si>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</si>
  <si>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</si>
  <si>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</si>
  <si>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Куросурф  №106  від 16.09.2020р. </t>
  </si>
  <si>
    <t>флак,</t>
  </si>
  <si>
    <t>10021,87</t>
  </si>
  <si>
    <t xml:space="preserve">Маски медичні з гумовими петлями "Medicare" </t>
  </si>
  <si>
    <t>2,80</t>
  </si>
  <si>
    <t xml:space="preserve">Маски медичні з гумовими петлями "Medikare" </t>
  </si>
  <si>
    <t xml:space="preserve">Медична маска (FM3ETIIR,НАТІН,маска для обличчя) 50шт.в уп. </t>
  </si>
  <si>
    <t>10,35</t>
  </si>
  <si>
    <t xml:space="preserve">Окситоцин р-н для ін"єкцій.5МО/мл по 1 мл в ампулі </t>
  </si>
  <si>
    <t>5,87</t>
  </si>
  <si>
    <t xml:space="preserve">Рінгера лактат р-н д/інф.200 мл </t>
  </si>
  <si>
    <t>14,71</t>
  </si>
  <si>
    <t xml:space="preserve">Респіратор БУК-3(50 ПДК)FFP3 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</si>
  <si>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</si>
  <si>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</si>
  <si>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</si>
  <si>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</si>
  <si>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</si>
  <si>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</si>
  <si>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</si>
  <si>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</si>
  <si>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</si>
  <si>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</si>
  <si>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</si>
  <si>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</si>
  <si>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</si>
  <si>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капс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</si>
  <si>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</si>
  <si>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</si>
  <si>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</si>
  <si>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</si>
  <si>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</si>
  <si>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</si>
  <si>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</si>
  <si>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</si>
  <si>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</si>
  <si>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</si>
  <si>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</si>
  <si>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Хайрімоз 40 мг  р-н для ін"єкцій 40мг 0,8 мл розчину у попередньо заповненому шприці.№2 </t>
  </si>
  <si>
    <t>5445,22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</si>
  <si>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</si>
  <si>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</si>
  <si>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</si>
  <si>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</si>
  <si>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</si>
  <si>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</si>
  <si>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</si>
  <si>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</si>
  <si>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</si>
  <si>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</si>
  <si>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</si>
  <si>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</si>
  <si>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</si>
  <si>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</si>
  <si>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</si>
  <si>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</si>
  <si>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</si>
  <si>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</si>
  <si>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</si>
  <si>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</si>
  <si>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</si>
  <si>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</si>
  <si>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</si>
  <si>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</si>
  <si>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</si>
  <si>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</si>
  <si>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</si>
  <si>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</si>
  <si>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07.10.2020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</si>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</sst>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9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398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13.2" x14ac:dyDescent="0.25">
      <c r="A11" s="70">
        <v>2</v>
      </c>
      <c r="B11" s="72" t="s">
        <v>298</v>
      </c>
      <c r="C11" s="73" t="s">
        <v>296</v>
      </c>
      <c r="D11" s="74" t="s">
        <v>299</v>
      </c>
      <c r="E11" s="75">
        <v>20</v>
      </c>
      <c r="F11" s="74">
        <v>118.08000000000001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</v>
      </c>
      <c r="O11" s="25">
        <f t="shared" si="1"/>
        <v>118.08000000000001</v>
      </c>
    </row>
    <row r="12" spans="1:16" s="26" customFormat="1" ht="39.6" x14ac:dyDescent="0.25">
      <c r="A12" s="70">
        <v>3</v>
      </c>
      <c r="B12" s="72" t="s">
        <v>300</v>
      </c>
      <c r="C12" s="73" t="s">
        <v>301</v>
      </c>
      <c r="D12" s="74">
        <v>1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13.2" x14ac:dyDescent="0.25">
      <c r="A13" s="70">
        <v>4</v>
      </c>
      <c r="B13" s="72" t="s">
        <v>302</v>
      </c>
      <c r="C13" s="73" t="s">
        <v>301</v>
      </c>
      <c r="D13" s="74" t="s">
        <v>303</v>
      </c>
      <c r="E13" s="75">
        <v>30</v>
      </c>
      <c r="F13" s="74">
        <v>358738.8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30</v>
      </c>
      <c r="O13" s="25">
        <f t="shared" si="1"/>
        <v>358738.8</v>
      </c>
    </row>
    <row r="14" spans="1:16" s="26" customFormat="1" ht="13.2" x14ac:dyDescent="0.25">
      <c r="A14" s="70">
        <v>5</v>
      </c>
      <c r="B14" s="72" t="s">
        <v>302</v>
      </c>
      <c r="C14" s="73" t="s">
        <v>301</v>
      </c>
      <c r="D14" s="74" t="s">
        <v>304</v>
      </c>
      <c r="E14" s="75">
        <v>40</v>
      </c>
      <c r="F14" s="74">
        <v>518571.60000000003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40</v>
      </c>
      <c r="O14" s="25">
        <f t="shared" si="1"/>
        <v>518571.60000000003</v>
      </c>
    </row>
    <row r="15" spans="1:16" s="26" customFormat="1" ht="26.4" x14ac:dyDescent="0.25">
      <c r="A15" s="70">
        <v>6</v>
      </c>
      <c r="B15" s="72" t="s">
        <v>305</v>
      </c>
      <c r="C15" s="73" t="s">
        <v>301</v>
      </c>
      <c r="D15" s="74" t="s">
        <v>306</v>
      </c>
      <c r="E15" s="75">
        <v>10</v>
      </c>
      <c r="F15" s="74">
        <v>15714.900000000001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1"/>
        <v>15714.900000000001</v>
      </c>
    </row>
    <row r="16" spans="1:16" s="26" customFormat="1" ht="26.4" x14ac:dyDescent="0.25">
      <c r="A16" s="70">
        <v>7</v>
      </c>
      <c r="B16" s="72" t="s">
        <v>307</v>
      </c>
      <c r="C16" s="73" t="s">
        <v>308</v>
      </c>
      <c r="D16" s="74" t="s">
        <v>309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310</v>
      </c>
      <c r="C17" s="73" t="s">
        <v>301</v>
      </c>
      <c r="D17" s="74" t="s">
        <v>311</v>
      </c>
      <c r="E17" s="75">
        <v>2</v>
      </c>
      <c r="F17" s="74">
        <v>16135.26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2</v>
      </c>
      <c r="O17" s="25">
        <f t="shared" si="1"/>
        <v>16135.26</v>
      </c>
    </row>
    <row r="18" spans="1:15" s="26" customFormat="1" ht="13.2" x14ac:dyDescent="0.25">
      <c r="A18" s="70">
        <v>9</v>
      </c>
      <c r="B18" s="72" t="s">
        <v>312</v>
      </c>
      <c r="C18" s="73" t="s">
        <v>301</v>
      </c>
      <c r="D18" s="74">
        <v>24915</v>
      </c>
      <c r="E18" s="75">
        <v>105</v>
      </c>
      <c r="F18" s="74">
        <v>2616075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105</v>
      </c>
      <c r="O18" s="25">
        <f t="shared" si="1"/>
        <v>2616075</v>
      </c>
    </row>
    <row r="19" spans="1:15" s="17" customFormat="1" ht="13.5" customHeight="1" thickBot="1" x14ac:dyDescent="0.3"/>
    <row r="20" spans="1:15" s="17" customFormat="1" ht="26.25" customHeight="1" x14ac:dyDescent="0.25">
      <c r="A20" s="94" t="s">
        <v>139</v>
      </c>
      <c r="B20" s="88" t="s">
        <v>32</v>
      </c>
      <c r="C20" s="99" t="s">
        <v>141</v>
      </c>
      <c r="D20" s="88" t="s">
        <v>142</v>
      </c>
      <c r="E20" s="88" t="s">
        <v>398</v>
      </c>
      <c r="F20" s="88"/>
      <c r="G20" s="89" t="s">
        <v>146</v>
      </c>
    </row>
    <row r="21" spans="1:15" s="17" customFormat="1" ht="12.75" customHeight="1" x14ac:dyDescent="0.25">
      <c r="A21" s="95"/>
      <c r="B21" s="97"/>
      <c r="C21" s="100"/>
      <c r="D21" s="97"/>
      <c r="E21" s="92" t="s">
        <v>147</v>
      </c>
      <c r="F21" s="92" t="s">
        <v>148</v>
      </c>
      <c r="G21" s="90"/>
    </row>
    <row r="22" spans="1:15" s="17" customFormat="1" ht="13.5" customHeight="1" thickBot="1" x14ac:dyDescent="0.3">
      <c r="A22" s="96"/>
      <c r="B22" s="98"/>
      <c r="C22" s="101"/>
      <c r="D22" s="98"/>
      <c r="E22" s="93"/>
      <c r="F22" s="93"/>
      <c r="G22" s="91"/>
    </row>
    <row r="23" spans="1:15" s="26" customFormat="1" ht="52.8" x14ac:dyDescent="0.25">
      <c r="A23" s="70">
        <v>10</v>
      </c>
      <c r="B23" s="72" t="s">
        <v>313</v>
      </c>
      <c r="C23" s="73" t="s">
        <v>308</v>
      </c>
      <c r="D23" s="74" t="s">
        <v>314</v>
      </c>
      <c r="E23" s="75">
        <v>24</v>
      </c>
      <c r="F23" s="74">
        <v>4164.24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8" si="2">E23</f>
        <v>24</v>
      </c>
      <c r="O23" s="25">
        <f t="shared" si="2"/>
        <v>4164.24</v>
      </c>
    </row>
    <row r="24" spans="1:15" s="26" customFormat="1" ht="52.8" x14ac:dyDescent="0.25">
      <c r="A24" s="70">
        <v>11</v>
      </c>
      <c r="B24" s="72" t="s">
        <v>315</v>
      </c>
      <c r="C24" s="73" t="s">
        <v>308</v>
      </c>
      <c r="D24" s="74" t="s">
        <v>314</v>
      </c>
      <c r="E24" s="75">
        <v>230</v>
      </c>
      <c r="F24" s="74">
        <v>39907.300000000003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230</v>
      </c>
      <c r="O24" s="25">
        <f t="shared" si="2"/>
        <v>39907.300000000003</v>
      </c>
    </row>
    <row r="25" spans="1:15" s="26" customFormat="1" ht="39.6" x14ac:dyDescent="0.25">
      <c r="A25" s="70">
        <v>12</v>
      </c>
      <c r="B25" s="72" t="s">
        <v>316</v>
      </c>
      <c r="C25" s="73" t="s">
        <v>308</v>
      </c>
      <c r="D25" s="74" t="s">
        <v>317</v>
      </c>
      <c r="E25" s="75">
        <v>224</v>
      </c>
      <c r="F25" s="74">
        <v>1267.8400000000001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224</v>
      </c>
      <c r="O25" s="25">
        <f t="shared" si="2"/>
        <v>1267.8400000000001</v>
      </c>
    </row>
    <row r="26" spans="1:15" s="26" customFormat="1" ht="26.4" x14ac:dyDescent="0.25">
      <c r="A26" s="70">
        <v>13</v>
      </c>
      <c r="B26" s="72" t="s">
        <v>318</v>
      </c>
      <c r="C26" s="73" t="s">
        <v>319</v>
      </c>
      <c r="D26" s="74" t="s">
        <v>320</v>
      </c>
      <c r="E26" s="75">
        <v>2</v>
      </c>
      <c r="F26" s="74">
        <v>599.92000000000007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</v>
      </c>
      <c r="O26" s="25">
        <f t="shared" si="2"/>
        <v>599.92000000000007</v>
      </c>
    </row>
    <row r="27" spans="1:15" s="26" customFormat="1" ht="13.2" x14ac:dyDescent="0.25">
      <c r="A27" s="70">
        <v>14</v>
      </c>
      <c r="B27" s="72" t="s">
        <v>321</v>
      </c>
      <c r="C27" s="73" t="s">
        <v>308</v>
      </c>
      <c r="D27" s="74" t="s">
        <v>322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66" x14ac:dyDescent="0.25">
      <c r="A28" s="70">
        <v>15</v>
      </c>
      <c r="B28" s="72" t="s">
        <v>323</v>
      </c>
      <c r="C28" s="73" t="s">
        <v>308</v>
      </c>
      <c r="D28" s="74" t="s">
        <v>324</v>
      </c>
      <c r="E28" s="75">
        <v>1</v>
      </c>
      <c r="F28" s="74">
        <v>2032.0200000000002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</v>
      </c>
      <c r="O28" s="25">
        <f t="shared" si="2"/>
        <v>2032.0200000000002</v>
      </c>
    </row>
    <row r="29" spans="1:15" s="17" customFormat="1" ht="13.5" customHeight="1" thickBot="1" x14ac:dyDescent="0.3"/>
    <row r="30" spans="1:15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398</v>
      </c>
      <c r="F30" s="88"/>
      <c r="G30" s="89" t="s">
        <v>146</v>
      </c>
    </row>
    <row r="31" spans="1:15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5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26.4" x14ac:dyDescent="0.25">
      <c r="A33" s="70">
        <v>16</v>
      </c>
      <c r="B33" s="72" t="s">
        <v>325</v>
      </c>
      <c r="C33" s="73" t="s">
        <v>326</v>
      </c>
      <c r="D33" s="74" t="s">
        <v>327</v>
      </c>
      <c r="E33" s="75">
        <v>120</v>
      </c>
      <c r="F33" s="74">
        <v>27640.800000000003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4" si="3">E33</f>
        <v>120</v>
      </c>
      <c r="O33" s="25">
        <f t="shared" ref="O33:O44" si="4">F33</f>
        <v>27640.800000000003</v>
      </c>
    </row>
    <row r="34" spans="1:15" s="26" customFormat="1" ht="52.8" x14ac:dyDescent="0.25">
      <c r="A34" s="70">
        <v>17</v>
      </c>
      <c r="B34" s="72" t="s">
        <v>328</v>
      </c>
      <c r="C34" s="73" t="s">
        <v>308</v>
      </c>
      <c r="D34" s="74" t="s">
        <v>329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4"/>
        <v>0</v>
      </c>
    </row>
    <row r="35" spans="1:15" s="26" customFormat="1" ht="13.2" x14ac:dyDescent="0.25">
      <c r="A35" s="70">
        <v>18</v>
      </c>
      <c r="B35" s="72" t="s">
        <v>330</v>
      </c>
      <c r="C35" s="73" t="s">
        <v>331</v>
      </c>
      <c r="D35" s="74" t="s">
        <v>332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19</v>
      </c>
      <c r="B36" s="72" t="s">
        <v>333</v>
      </c>
      <c r="C36" s="73" t="s">
        <v>308</v>
      </c>
      <c r="D36" s="74" t="s">
        <v>334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0</v>
      </c>
      <c r="O36" s="25">
        <f t="shared" si="4"/>
        <v>0</v>
      </c>
    </row>
    <row r="37" spans="1:15" s="26" customFormat="1" ht="26.4" x14ac:dyDescent="0.25">
      <c r="A37" s="70">
        <v>20</v>
      </c>
      <c r="B37" s="72" t="s">
        <v>335</v>
      </c>
      <c r="C37" s="73" t="s">
        <v>308</v>
      </c>
      <c r="D37" s="74" t="s">
        <v>334</v>
      </c>
      <c r="E37" s="75">
        <v>28000</v>
      </c>
      <c r="F37" s="74">
        <v>78400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28000</v>
      </c>
      <c r="O37" s="25">
        <f t="shared" si="4"/>
        <v>78400</v>
      </c>
    </row>
    <row r="38" spans="1:15" s="26" customFormat="1" ht="26.4" x14ac:dyDescent="0.25">
      <c r="A38" s="70">
        <v>21</v>
      </c>
      <c r="B38" s="72" t="s">
        <v>336</v>
      </c>
      <c r="C38" s="73" t="s">
        <v>308</v>
      </c>
      <c r="D38" s="74" t="s">
        <v>337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4"/>
        <v>0</v>
      </c>
    </row>
    <row r="39" spans="1:15" s="26" customFormat="1" ht="26.4" x14ac:dyDescent="0.25">
      <c r="A39" s="70">
        <v>22</v>
      </c>
      <c r="B39" s="72" t="s">
        <v>338</v>
      </c>
      <c r="C39" s="73" t="s">
        <v>296</v>
      </c>
      <c r="D39" s="74" t="s">
        <v>339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13.2" x14ac:dyDescent="0.25">
      <c r="A40" s="70">
        <v>23</v>
      </c>
      <c r="B40" s="72" t="s">
        <v>340</v>
      </c>
      <c r="C40" s="73" t="s">
        <v>301</v>
      </c>
      <c r="D40" s="74" t="s">
        <v>341</v>
      </c>
      <c r="E40" s="75">
        <v>30</v>
      </c>
      <c r="F40" s="74">
        <v>441.3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30</v>
      </c>
      <c r="O40" s="25">
        <f t="shared" si="4"/>
        <v>441.3</v>
      </c>
    </row>
    <row r="41" spans="1:15" s="26" customFormat="1" ht="13.2" x14ac:dyDescent="0.25">
      <c r="A41" s="70">
        <v>24</v>
      </c>
      <c r="B41" s="72" t="s">
        <v>342</v>
      </c>
      <c r="C41" s="73" t="s">
        <v>308</v>
      </c>
      <c r="D41" s="74">
        <v>26</v>
      </c>
      <c r="E41" s="75">
        <v>15500</v>
      </c>
      <c r="F41" s="74">
        <v>403000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15500</v>
      </c>
      <c r="O41" s="25">
        <f t="shared" si="4"/>
        <v>403000</v>
      </c>
    </row>
    <row r="42" spans="1:15" s="26" customFormat="1" ht="13.2" x14ac:dyDescent="0.25">
      <c r="A42" s="70">
        <v>25</v>
      </c>
      <c r="B42" s="72" t="s">
        <v>343</v>
      </c>
      <c r="C42" s="73" t="s">
        <v>308</v>
      </c>
      <c r="D42" s="74">
        <v>26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0</v>
      </c>
      <c r="O42" s="25">
        <f t="shared" si="4"/>
        <v>0</v>
      </c>
    </row>
    <row r="43" spans="1:15" s="26" customFormat="1" ht="13.2" x14ac:dyDescent="0.25">
      <c r="A43" s="70">
        <v>26</v>
      </c>
      <c r="B43" s="72" t="s">
        <v>344</v>
      </c>
      <c r="C43" s="73" t="s">
        <v>345</v>
      </c>
      <c r="D43" s="74" t="s">
        <v>346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4"/>
        <v>0</v>
      </c>
    </row>
    <row r="44" spans="1:15" s="26" customFormat="1" ht="13.2" x14ac:dyDescent="0.25">
      <c r="A44" s="70">
        <v>27</v>
      </c>
      <c r="B44" s="72" t="s">
        <v>347</v>
      </c>
      <c r="C44" s="73" t="s">
        <v>345</v>
      </c>
      <c r="D44" s="74" t="s">
        <v>346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0</v>
      </c>
      <c r="O44" s="25">
        <f t="shared" si="4"/>
        <v>0</v>
      </c>
    </row>
    <row r="45" spans="1:15" s="17" customFormat="1" ht="13.5" customHeight="1" thickBot="1" x14ac:dyDescent="0.3"/>
    <row r="46" spans="1:15" s="17" customFormat="1" ht="26.25" customHeight="1" x14ac:dyDescent="0.25">
      <c r="A46" s="94" t="s">
        <v>139</v>
      </c>
      <c r="B46" s="88" t="s">
        <v>32</v>
      </c>
      <c r="C46" s="99" t="s">
        <v>141</v>
      </c>
      <c r="D46" s="88" t="s">
        <v>142</v>
      </c>
      <c r="E46" s="88" t="s">
        <v>398</v>
      </c>
      <c r="F46" s="88"/>
      <c r="G46" s="89" t="s">
        <v>146</v>
      </c>
    </row>
    <row r="47" spans="1:15" s="17" customFormat="1" ht="12.75" customHeight="1" x14ac:dyDescent="0.25">
      <c r="A47" s="95"/>
      <c r="B47" s="97"/>
      <c r="C47" s="100"/>
      <c r="D47" s="97"/>
      <c r="E47" s="92" t="s">
        <v>147</v>
      </c>
      <c r="F47" s="92" t="s">
        <v>148</v>
      </c>
      <c r="G47" s="90"/>
    </row>
    <row r="48" spans="1:15" s="17" customFormat="1" ht="13.5" customHeight="1" thickBot="1" x14ac:dyDescent="0.3">
      <c r="A48" s="96"/>
      <c r="B48" s="98"/>
      <c r="C48" s="101"/>
      <c r="D48" s="98"/>
      <c r="E48" s="93"/>
      <c r="F48" s="93"/>
      <c r="G48" s="91"/>
    </row>
    <row r="49" spans="1:15" s="26" customFormat="1" ht="26.4" x14ac:dyDescent="0.25">
      <c r="A49" s="70">
        <v>28</v>
      </c>
      <c r="B49" s="72" t="s">
        <v>348</v>
      </c>
      <c r="C49" s="73" t="s">
        <v>349</v>
      </c>
      <c r="D49" s="74" t="s">
        <v>350</v>
      </c>
      <c r="E49" s="75">
        <v>44</v>
      </c>
      <c r="F49" s="74">
        <v>957509.08000000007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ref="N49:N60" si="5">E49</f>
        <v>44</v>
      </c>
      <c r="O49" s="25">
        <f t="shared" ref="O49:O60" si="6">F49</f>
        <v>957509.08000000007</v>
      </c>
    </row>
    <row r="50" spans="1:15" s="26" customFormat="1" ht="26.4" x14ac:dyDescent="0.25">
      <c r="A50" s="70">
        <v>29</v>
      </c>
      <c r="B50" s="72" t="s">
        <v>351</v>
      </c>
      <c r="C50" s="73" t="s">
        <v>319</v>
      </c>
      <c r="D50" s="74" t="s">
        <v>352</v>
      </c>
      <c r="E50" s="75">
        <v>12</v>
      </c>
      <c r="F50" s="74">
        <v>737.16000000000008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12</v>
      </c>
      <c r="O50" s="25">
        <f t="shared" si="6"/>
        <v>737.16000000000008</v>
      </c>
    </row>
    <row r="51" spans="1:15" s="26" customFormat="1" ht="13.2" x14ac:dyDescent="0.25">
      <c r="A51" s="70">
        <v>30</v>
      </c>
      <c r="B51" s="72" t="s">
        <v>353</v>
      </c>
      <c r="C51" s="73" t="s">
        <v>308</v>
      </c>
      <c r="D51" s="74" t="s">
        <v>354</v>
      </c>
      <c r="E51" s="75">
        <v>575</v>
      </c>
      <c r="F51" s="74">
        <v>3208.5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575</v>
      </c>
      <c r="O51" s="25">
        <f t="shared" si="6"/>
        <v>3208.5</v>
      </c>
    </row>
    <row r="52" spans="1:15" s="26" customFormat="1" ht="26.4" x14ac:dyDescent="0.25">
      <c r="A52" s="70">
        <v>31</v>
      </c>
      <c r="B52" s="72" t="s">
        <v>355</v>
      </c>
      <c r="C52" s="73" t="s">
        <v>356</v>
      </c>
      <c r="D52" s="74" t="s">
        <v>357</v>
      </c>
      <c r="E52" s="75">
        <v>5962</v>
      </c>
      <c r="F52" s="74">
        <v>76414.960000000006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5962</v>
      </c>
      <c r="O52" s="25">
        <f t="shared" si="6"/>
        <v>76414.960000000006</v>
      </c>
    </row>
    <row r="53" spans="1:15" s="26" customFormat="1" ht="26.4" x14ac:dyDescent="0.25">
      <c r="A53" s="70">
        <v>32</v>
      </c>
      <c r="B53" s="72" t="s">
        <v>358</v>
      </c>
      <c r="C53" s="73" t="s">
        <v>356</v>
      </c>
      <c r="D53" s="74" t="s">
        <v>359</v>
      </c>
      <c r="E53" s="75">
        <v>2568</v>
      </c>
      <c r="F53" s="74">
        <v>146285.69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2568</v>
      </c>
      <c r="O53" s="25">
        <f t="shared" si="6"/>
        <v>146285.69</v>
      </c>
    </row>
    <row r="54" spans="1:15" s="26" customFormat="1" ht="26.4" x14ac:dyDescent="0.25">
      <c r="A54" s="70">
        <v>33</v>
      </c>
      <c r="B54" s="72" t="s">
        <v>360</v>
      </c>
      <c r="C54" s="73" t="s">
        <v>356</v>
      </c>
      <c r="D54" s="74" t="s">
        <v>361</v>
      </c>
      <c r="E54" s="75">
        <v>120</v>
      </c>
      <c r="F54" s="74">
        <v>716.44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120</v>
      </c>
      <c r="O54" s="25">
        <f t="shared" si="6"/>
        <v>716.44</v>
      </c>
    </row>
    <row r="55" spans="1:15" s="26" customFormat="1" ht="26.4" x14ac:dyDescent="0.25">
      <c r="A55" s="70">
        <v>34</v>
      </c>
      <c r="B55" s="72" t="s">
        <v>362</v>
      </c>
      <c r="C55" s="73" t="s">
        <v>356</v>
      </c>
      <c r="D55" s="74" t="s">
        <v>363</v>
      </c>
      <c r="E55" s="75">
        <v>236</v>
      </c>
      <c r="F55" s="74">
        <v>1478.8200000000002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236</v>
      </c>
      <c r="O55" s="25">
        <f t="shared" si="6"/>
        <v>1478.8200000000002</v>
      </c>
    </row>
    <row r="56" spans="1:15" s="26" customFormat="1" ht="26.4" x14ac:dyDescent="0.25">
      <c r="A56" s="70">
        <v>35</v>
      </c>
      <c r="B56" s="72" t="s">
        <v>364</v>
      </c>
      <c r="C56" s="73" t="s">
        <v>356</v>
      </c>
      <c r="D56" s="74" t="s">
        <v>365</v>
      </c>
      <c r="E56" s="75">
        <v>1380</v>
      </c>
      <c r="F56" s="74">
        <v>16852.79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1380</v>
      </c>
      <c r="O56" s="25">
        <f t="shared" si="6"/>
        <v>16852.79</v>
      </c>
    </row>
    <row r="57" spans="1:15" s="26" customFormat="1" ht="26.4" x14ac:dyDescent="0.25">
      <c r="A57" s="70">
        <v>36</v>
      </c>
      <c r="B57" s="72" t="s">
        <v>366</v>
      </c>
      <c r="C57" s="73" t="s">
        <v>356</v>
      </c>
      <c r="D57" s="74" t="s">
        <v>367</v>
      </c>
      <c r="E57" s="75">
        <v>600</v>
      </c>
      <c r="F57" s="74">
        <v>32565.800000000003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600</v>
      </c>
      <c r="O57" s="25">
        <f t="shared" si="6"/>
        <v>32565.800000000003</v>
      </c>
    </row>
    <row r="58" spans="1:15" s="26" customFormat="1" ht="39.6" x14ac:dyDescent="0.25">
      <c r="A58" s="70">
        <v>37</v>
      </c>
      <c r="B58" s="72" t="s">
        <v>368</v>
      </c>
      <c r="C58" s="73" t="s">
        <v>319</v>
      </c>
      <c r="D58" s="74" t="s">
        <v>369</v>
      </c>
      <c r="E58" s="75"/>
      <c r="F58" s="74"/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6"/>
        <v>0</v>
      </c>
    </row>
    <row r="59" spans="1:15" s="26" customFormat="1" ht="13.2" x14ac:dyDescent="0.25">
      <c r="A59" s="70">
        <v>38</v>
      </c>
      <c r="B59" s="72" t="s">
        <v>370</v>
      </c>
      <c r="C59" s="73" t="s">
        <v>301</v>
      </c>
      <c r="D59" s="74" t="s">
        <v>371</v>
      </c>
      <c r="E59" s="75">
        <v>50</v>
      </c>
      <c r="F59" s="74">
        <v>675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50</v>
      </c>
      <c r="O59" s="25">
        <f t="shared" si="6"/>
        <v>675</v>
      </c>
    </row>
    <row r="60" spans="1:15" s="26" customFormat="1" ht="13.2" x14ac:dyDescent="0.25">
      <c r="A60" s="70">
        <v>39</v>
      </c>
      <c r="B60" s="72" t="s">
        <v>372</v>
      </c>
      <c r="C60" s="73" t="s">
        <v>319</v>
      </c>
      <c r="D60" s="74" t="s">
        <v>373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0</v>
      </c>
      <c r="O60" s="25">
        <f t="shared" si="6"/>
        <v>0</v>
      </c>
    </row>
    <row r="61" spans="1:15" s="17" customFormat="1" ht="13.5" customHeight="1" thickBot="1" x14ac:dyDescent="0.3"/>
    <row r="62" spans="1:15" s="17" customFormat="1" ht="26.25" customHeight="1" x14ac:dyDescent="0.25">
      <c r="A62" s="94" t="s">
        <v>139</v>
      </c>
      <c r="B62" s="88" t="s">
        <v>32</v>
      </c>
      <c r="C62" s="99" t="s">
        <v>141</v>
      </c>
      <c r="D62" s="88" t="s">
        <v>142</v>
      </c>
      <c r="E62" s="88" t="s">
        <v>398</v>
      </c>
      <c r="F62" s="88"/>
      <c r="G62" s="89" t="s">
        <v>146</v>
      </c>
    </row>
    <row r="63" spans="1:15" s="17" customFormat="1" ht="12.75" customHeight="1" x14ac:dyDescent="0.25">
      <c r="A63" s="95"/>
      <c r="B63" s="97"/>
      <c r="C63" s="100"/>
      <c r="D63" s="97"/>
      <c r="E63" s="92" t="s">
        <v>147</v>
      </c>
      <c r="F63" s="92" t="s">
        <v>148</v>
      </c>
      <c r="G63" s="90"/>
    </row>
    <row r="64" spans="1:15" s="17" customFormat="1" ht="13.5" customHeight="1" thickBot="1" x14ac:dyDescent="0.3">
      <c r="A64" s="96"/>
      <c r="B64" s="98"/>
      <c r="C64" s="101"/>
      <c r="D64" s="98"/>
      <c r="E64" s="93"/>
      <c r="F64" s="93"/>
      <c r="G64" s="91"/>
    </row>
    <row r="65" spans="1:16" s="26" customFormat="1" ht="26.4" x14ac:dyDescent="0.25">
      <c r="A65" s="70">
        <v>40</v>
      </c>
      <c r="B65" s="72" t="s">
        <v>374</v>
      </c>
      <c r="C65" s="73" t="s">
        <v>308</v>
      </c>
      <c r="D65" s="74" t="s">
        <v>375</v>
      </c>
      <c r="E65" s="75">
        <v>90</v>
      </c>
      <c r="F65" s="74">
        <v>1766.66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67" si="7">E65</f>
        <v>90</v>
      </c>
      <c r="O65" s="25">
        <f t="shared" si="7"/>
        <v>1766.66</v>
      </c>
    </row>
    <row r="66" spans="1:16" s="26" customFormat="1" ht="26.4" x14ac:dyDescent="0.25">
      <c r="A66" s="70">
        <v>41</v>
      </c>
      <c r="B66" s="72" t="s">
        <v>376</v>
      </c>
      <c r="C66" s="73" t="s">
        <v>308</v>
      </c>
      <c r="D66" s="74" t="s">
        <v>377</v>
      </c>
      <c r="E66" s="75">
        <v>75</v>
      </c>
      <c r="F66" s="74">
        <v>2208.33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75</v>
      </c>
      <c r="O66" s="25">
        <f t="shared" si="7"/>
        <v>2208.33</v>
      </c>
    </row>
    <row r="67" spans="1:16" s="26" customFormat="1" ht="13.8" thickBot="1" x14ac:dyDescent="0.3">
      <c r="A67" s="70">
        <v>42</v>
      </c>
      <c r="B67" s="72" t="s">
        <v>378</v>
      </c>
      <c r="C67" s="73" t="s">
        <v>308</v>
      </c>
      <c r="D67" s="74">
        <v>167</v>
      </c>
      <c r="E67" s="75">
        <v>40</v>
      </c>
      <c r="F67" s="74">
        <v>6680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40</v>
      </c>
      <c r="O67" s="25">
        <f t="shared" si="7"/>
        <v>6680</v>
      </c>
    </row>
    <row r="68" spans="1:16" s="17" customFormat="1" ht="13.8" thickBot="1" x14ac:dyDescent="0.3">
      <c r="A68" s="27"/>
      <c r="B68" s="29"/>
      <c r="C68" s="29"/>
      <c r="D68" s="30"/>
      <c r="E68" s="31">
        <f>SUM(Лист1!N5:N67)</f>
        <v>56150</v>
      </c>
      <c r="F68" s="32">
        <f>SUM(Лист1!O5:O67)</f>
        <v>5338837.290000001</v>
      </c>
      <c r="G68" s="33"/>
    </row>
    <row r="69" spans="1:16" s="24" customFormat="1" ht="15" hidden="1" customHeight="1" thickBot="1" x14ac:dyDescent="0.3">
      <c r="A69" s="79"/>
      <c r="B69" s="80"/>
      <c r="C69" s="80"/>
      <c r="D69" s="80"/>
      <c r="E69" s="81"/>
      <c r="F69" s="80"/>
      <c r="G69" s="82"/>
      <c r="P69" s="24" t="s">
        <v>294</v>
      </c>
    </row>
    <row r="70" spans="1:16" s="26" customFormat="1" ht="26.4" x14ac:dyDescent="0.25">
      <c r="A70" s="70">
        <v>1</v>
      </c>
      <c r="B70" s="72" t="s">
        <v>379</v>
      </c>
      <c r="C70" s="73" t="s">
        <v>331</v>
      </c>
      <c r="D70" s="74" t="s">
        <v>380</v>
      </c>
      <c r="E70" s="75">
        <v>195</v>
      </c>
      <c r="F70" s="74">
        <v>115134.89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5" si="8">E70</f>
        <v>195</v>
      </c>
      <c r="O70" s="25">
        <f t="shared" si="8"/>
        <v>115134.89</v>
      </c>
    </row>
    <row r="71" spans="1:16" s="26" customFormat="1" ht="26.4" x14ac:dyDescent="0.25">
      <c r="A71" s="70">
        <v>2</v>
      </c>
      <c r="B71" s="72" t="s">
        <v>381</v>
      </c>
      <c r="C71" s="73" t="s">
        <v>331</v>
      </c>
      <c r="D71" s="74" t="s">
        <v>382</v>
      </c>
      <c r="E71" s="75">
        <v>1125</v>
      </c>
      <c r="F71" s="74">
        <v>611467.55000000005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8"/>
        <v>1125</v>
      </c>
      <c r="O71" s="25">
        <f t="shared" si="8"/>
        <v>611467.55000000005</v>
      </c>
    </row>
    <row r="72" spans="1:16" s="26" customFormat="1" ht="26.4" x14ac:dyDescent="0.25">
      <c r="A72" s="70">
        <v>3</v>
      </c>
      <c r="B72" s="72" t="s">
        <v>383</v>
      </c>
      <c r="C72" s="73" t="s">
        <v>331</v>
      </c>
      <c r="D72" s="74" t="s">
        <v>382</v>
      </c>
      <c r="E72" s="75">
        <v>135</v>
      </c>
      <c r="F72" s="74">
        <v>73376.09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8"/>
        <v>135</v>
      </c>
      <c r="O72" s="25">
        <f t="shared" si="8"/>
        <v>73376.09</v>
      </c>
    </row>
    <row r="73" spans="1:16" s="26" customFormat="1" ht="26.4" x14ac:dyDescent="0.25">
      <c r="A73" s="70">
        <v>4</v>
      </c>
      <c r="B73" s="72" t="s">
        <v>384</v>
      </c>
      <c r="C73" s="73" t="s">
        <v>331</v>
      </c>
      <c r="D73" s="74" t="s">
        <v>385</v>
      </c>
      <c r="E73" s="75">
        <v>300</v>
      </c>
      <c r="F73" s="74">
        <v>416046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8"/>
        <v>300</v>
      </c>
      <c r="O73" s="25">
        <f t="shared" si="8"/>
        <v>416046</v>
      </c>
    </row>
    <row r="74" spans="1:16" s="26" customFormat="1" ht="26.4" x14ac:dyDescent="0.25">
      <c r="A74" s="70">
        <v>5</v>
      </c>
      <c r="B74" s="72" t="s">
        <v>386</v>
      </c>
      <c r="C74" s="73" t="s">
        <v>387</v>
      </c>
      <c r="D74" s="74" t="s">
        <v>388</v>
      </c>
      <c r="E74" s="75">
        <v>60</v>
      </c>
      <c r="F74" s="74">
        <v>34765.550000000003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60</v>
      </c>
      <c r="O74" s="25">
        <f t="shared" si="8"/>
        <v>34765.550000000003</v>
      </c>
    </row>
    <row r="75" spans="1:16" s="26" customFormat="1" ht="26.4" x14ac:dyDescent="0.25">
      <c r="A75" s="70">
        <v>6</v>
      </c>
      <c r="B75" s="72" t="s">
        <v>389</v>
      </c>
      <c r="C75" s="73" t="s">
        <v>387</v>
      </c>
      <c r="D75" s="74" t="s">
        <v>390</v>
      </c>
      <c r="E75" s="75">
        <v>112</v>
      </c>
      <c r="F75" s="74">
        <v>25389.440000000002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112</v>
      </c>
      <c r="O75" s="25">
        <f t="shared" si="8"/>
        <v>25389.440000000002</v>
      </c>
    </row>
    <row r="76" spans="1:16" s="17" customFormat="1" ht="13.5" customHeight="1" thickBot="1" x14ac:dyDescent="0.3"/>
    <row r="77" spans="1:16" s="17" customFormat="1" ht="26.25" customHeight="1" x14ac:dyDescent="0.25">
      <c r="A77" s="94" t="s">
        <v>139</v>
      </c>
      <c r="B77" s="88" t="s">
        <v>32</v>
      </c>
      <c r="C77" s="99" t="s">
        <v>141</v>
      </c>
      <c r="D77" s="88" t="s">
        <v>142</v>
      </c>
      <c r="E77" s="88" t="s">
        <v>398</v>
      </c>
      <c r="F77" s="88"/>
      <c r="G77" s="89" t="s">
        <v>146</v>
      </c>
    </row>
    <row r="78" spans="1:16" s="17" customFormat="1" ht="12.75" customHeight="1" x14ac:dyDescent="0.25">
      <c r="A78" s="95"/>
      <c r="B78" s="97"/>
      <c r="C78" s="100"/>
      <c r="D78" s="97"/>
      <c r="E78" s="92" t="s">
        <v>147</v>
      </c>
      <c r="F78" s="92" t="s">
        <v>148</v>
      </c>
      <c r="G78" s="90"/>
    </row>
    <row r="79" spans="1:16" s="17" customFormat="1" ht="13.5" customHeight="1" thickBot="1" x14ac:dyDescent="0.3">
      <c r="A79" s="96"/>
      <c r="B79" s="98"/>
      <c r="C79" s="101"/>
      <c r="D79" s="98"/>
      <c r="E79" s="93"/>
      <c r="F79" s="93"/>
      <c r="G79" s="91"/>
    </row>
    <row r="80" spans="1:16" s="26" customFormat="1" ht="26.4" x14ac:dyDescent="0.25">
      <c r="A80" s="70">
        <v>7</v>
      </c>
      <c r="B80" s="72" t="s">
        <v>391</v>
      </c>
      <c r="C80" s="73" t="s">
        <v>387</v>
      </c>
      <c r="D80" s="74" t="s">
        <v>390</v>
      </c>
      <c r="E80" s="75">
        <v>220</v>
      </c>
      <c r="F80" s="74">
        <v>49871.76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2" si="9">E80</f>
        <v>220</v>
      </c>
      <c r="O80" s="25">
        <f t="shared" si="9"/>
        <v>49871.76</v>
      </c>
    </row>
    <row r="81" spans="1:16" s="26" customFormat="1" ht="39.6" x14ac:dyDescent="0.25">
      <c r="A81" s="70">
        <v>8</v>
      </c>
      <c r="B81" s="72" t="s">
        <v>392</v>
      </c>
      <c r="C81" s="73" t="s">
        <v>356</v>
      </c>
      <c r="D81" s="74" t="s">
        <v>393</v>
      </c>
      <c r="E81" s="75">
        <v>84</v>
      </c>
      <c r="F81" s="74">
        <v>7997.67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9"/>
        <v>84</v>
      </c>
      <c r="O81" s="25">
        <f t="shared" si="9"/>
        <v>7997.67</v>
      </c>
    </row>
    <row r="82" spans="1:16" s="26" customFormat="1" ht="40.200000000000003" thickBot="1" x14ac:dyDescent="0.3">
      <c r="A82" s="70">
        <v>9</v>
      </c>
      <c r="B82" s="72" t="s">
        <v>394</v>
      </c>
      <c r="C82" s="73" t="s">
        <v>356</v>
      </c>
      <c r="D82" s="74" t="s">
        <v>393</v>
      </c>
      <c r="E82" s="75">
        <v>559</v>
      </c>
      <c r="F82" s="74">
        <v>53222.630000000005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559</v>
      </c>
      <c r="O82" s="25">
        <f t="shared" si="9"/>
        <v>53222.630000000005</v>
      </c>
    </row>
    <row r="83" spans="1:16" s="17" customFormat="1" ht="13.8" thickBot="1" x14ac:dyDescent="0.3">
      <c r="A83" s="27"/>
      <c r="B83" s="29"/>
      <c r="C83" s="29"/>
      <c r="D83" s="30"/>
      <c r="E83" s="31">
        <f>SUM(Лист1!N69:N82)</f>
        <v>2790</v>
      </c>
      <c r="F83" s="32">
        <f>SUM(Лист1!O69:O82)</f>
        <v>1387271.58</v>
      </c>
      <c r="G83" s="33"/>
    </row>
    <row r="84" spans="1:16" s="24" customFormat="1" ht="15" hidden="1" customHeight="1" thickBot="1" x14ac:dyDescent="0.3">
      <c r="A84" s="79"/>
      <c r="B84" s="80"/>
      <c r="C84" s="80"/>
      <c r="D84" s="80"/>
      <c r="E84" s="81"/>
      <c r="F84" s="80"/>
      <c r="G84" s="82"/>
      <c r="P84" s="24" t="s">
        <v>294</v>
      </c>
    </row>
    <row r="85" spans="1:16" s="26" customFormat="1" ht="26.4" x14ac:dyDescent="0.25">
      <c r="A85" s="70">
        <v>1</v>
      </c>
      <c r="B85" s="72" t="s">
        <v>395</v>
      </c>
      <c r="C85" s="73" t="s">
        <v>319</v>
      </c>
      <c r="D85" s="74" t="s">
        <v>396</v>
      </c>
      <c r="E85" s="75">
        <v>3</v>
      </c>
      <c r="F85" s="74">
        <v>2275.23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91" si="10">E85</f>
        <v>3</v>
      </c>
      <c r="O85" s="25">
        <f t="shared" si="10"/>
        <v>2275.23</v>
      </c>
    </row>
    <row r="86" spans="1:16" s="26" customFormat="1" ht="13.2" x14ac:dyDescent="0.25">
      <c r="A86" s="70">
        <v>2</v>
      </c>
      <c r="B86" s="72" t="s">
        <v>321</v>
      </c>
      <c r="C86" s="73" t="s">
        <v>308</v>
      </c>
      <c r="D86" s="74" t="s">
        <v>322</v>
      </c>
      <c r="E86" s="75">
        <v>61</v>
      </c>
      <c r="F86" s="74">
        <v>762.5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10"/>
        <v>61</v>
      </c>
      <c r="O86" s="25">
        <f t="shared" si="10"/>
        <v>762.5</v>
      </c>
    </row>
    <row r="87" spans="1:16" s="26" customFormat="1" ht="26.4" x14ac:dyDescent="0.25">
      <c r="A87" s="70">
        <v>3</v>
      </c>
      <c r="B87" s="72" t="s">
        <v>333</v>
      </c>
      <c r="C87" s="73" t="s">
        <v>308</v>
      </c>
      <c r="D87" s="74" t="s">
        <v>334</v>
      </c>
      <c r="E87" s="75">
        <v>410</v>
      </c>
      <c r="F87" s="74">
        <v>1148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10"/>
        <v>410</v>
      </c>
      <c r="O87" s="25">
        <f t="shared" si="10"/>
        <v>1148</v>
      </c>
    </row>
    <row r="88" spans="1:16" s="26" customFormat="1" ht="26.4" x14ac:dyDescent="0.25">
      <c r="A88" s="70">
        <v>4</v>
      </c>
      <c r="B88" s="72" t="s">
        <v>336</v>
      </c>
      <c r="C88" s="73" t="s">
        <v>308</v>
      </c>
      <c r="D88" s="74" t="s">
        <v>337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10"/>
        <v>0</v>
      </c>
      <c r="O88" s="25">
        <f t="shared" si="10"/>
        <v>0</v>
      </c>
    </row>
    <row r="89" spans="1:16" s="26" customFormat="1" ht="13.2" x14ac:dyDescent="0.25">
      <c r="A89" s="70">
        <v>5</v>
      </c>
      <c r="B89" s="72" t="s">
        <v>343</v>
      </c>
      <c r="C89" s="73" t="s">
        <v>308</v>
      </c>
      <c r="D89" s="74">
        <v>26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0</v>
      </c>
      <c r="O89" s="25">
        <f t="shared" si="10"/>
        <v>0</v>
      </c>
    </row>
    <row r="90" spans="1:16" s="26" customFormat="1" ht="13.2" x14ac:dyDescent="0.25">
      <c r="A90" s="70">
        <v>6</v>
      </c>
      <c r="B90" s="72" t="s">
        <v>343</v>
      </c>
      <c r="C90" s="73" t="s">
        <v>308</v>
      </c>
      <c r="D90" s="74">
        <v>27</v>
      </c>
      <c r="E90" s="75">
        <v>50</v>
      </c>
      <c r="F90" s="74">
        <v>1350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50</v>
      </c>
      <c r="O90" s="25">
        <f t="shared" si="10"/>
        <v>1350</v>
      </c>
    </row>
    <row r="91" spans="1:16" s="26" customFormat="1" ht="13.8" thickBot="1" x14ac:dyDescent="0.3">
      <c r="A91" s="70">
        <v>7</v>
      </c>
      <c r="B91" s="72" t="s">
        <v>344</v>
      </c>
      <c r="C91" s="73" t="s">
        <v>345</v>
      </c>
      <c r="D91" s="74" t="s">
        <v>346</v>
      </c>
      <c r="E91" s="75"/>
      <c r="F91" s="74"/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0</v>
      </c>
      <c r="O91" s="25">
        <f t="shared" si="10"/>
        <v>0</v>
      </c>
    </row>
    <row r="92" spans="1:16" s="17" customFormat="1" ht="13.8" thickBot="1" x14ac:dyDescent="0.3">
      <c r="A92" s="27"/>
      <c r="B92" s="29"/>
      <c r="C92" s="29"/>
      <c r="D92" s="30"/>
      <c r="E92" s="31">
        <f>SUM(Лист1!N84:N91)</f>
        <v>524</v>
      </c>
      <c r="F92" s="32">
        <f>SUM(Лист1!O84:O91)</f>
        <v>5535.73</v>
      </c>
      <c r="G92" s="33"/>
    </row>
    <row r="93" spans="1:16" s="17" customFormat="1" ht="13.8" thickBot="1" x14ac:dyDescent="0.3">
      <c r="A93" s="35"/>
      <c r="B93" s="29"/>
      <c r="C93" s="29"/>
      <c r="D93" s="30"/>
      <c r="E93" s="31">
        <f>SUM(Лист1!N5:N92)</f>
        <v>59464</v>
      </c>
      <c r="F93" s="32">
        <f>SUM(Лист1!O5:O92)</f>
        <v>6731644.6000000006</v>
      </c>
      <c r="G93" s="33"/>
    </row>
    <row r="94" spans="1:16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0:F30"/>
    <mergeCell ref="G30:G32"/>
    <mergeCell ref="E31:E32"/>
    <mergeCell ref="F31:F32"/>
    <mergeCell ref="A30:A32"/>
    <mergeCell ref="B30:B32"/>
    <mergeCell ref="C30:C32"/>
    <mergeCell ref="D30:D32"/>
    <mergeCell ref="E46:F46"/>
    <mergeCell ref="G46:G48"/>
    <mergeCell ref="E47:E48"/>
    <mergeCell ref="F47:F48"/>
    <mergeCell ref="A46:A48"/>
    <mergeCell ref="B46:B48"/>
    <mergeCell ref="C46:C48"/>
    <mergeCell ref="D46:D48"/>
    <mergeCell ref="E62:F62"/>
    <mergeCell ref="G62:G64"/>
    <mergeCell ref="E63:E64"/>
    <mergeCell ref="F63:F64"/>
    <mergeCell ref="A62:A64"/>
    <mergeCell ref="B62:B64"/>
    <mergeCell ref="C62:C64"/>
    <mergeCell ref="D62:D64"/>
    <mergeCell ref="E77:F77"/>
    <mergeCell ref="G77:G79"/>
    <mergeCell ref="E78:E79"/>
    <mergeCell ref="F78:F79"/>
    <mergeCell ref="A77:A79"/>
    <mergeCell ref="B77:B79"/>
    <mergeCell ref="C77:C79"/>
    <mergeCell ref="D77:D7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8" max="16383" man="1"/>
    <brk id="44" max="16383" man="1"/>
    <brk id="60" max="16383" man="1"/>
    <brk id="75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2020-10-07T11:35:09Z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