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17496" windowHeight="11016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Лист1!$A$84:$A$96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4525"/>
</workbook>
</file>

<file path=xl/calcChain.xml><?xml version="1.0" encoding="utf-8"?>
<calcChain xmlns="http://schemas.openxmlformats.org/spreadsheetml/2006/main">
  <c r="I9" i="4" l="1"/>
  <c r="J9" i="4"/>
  <c r="K9" i="4"/>
  <c r="L9" i="4"/>
  <c r="M9" i="4"/>
  <c r="N9" i="4"/>
  <c r="O9" i="4"/>
  <c r="P9" i="4"/>
  <c r="I10" i="4"/>
  <c r="J10" i="4"/>
  <c r="K10" i="4"/>
  <c r="L10" i="4"/>
  <c r="M10" i="4"/>
  <c r="N10" i="4"/>
  <c r="O10" i="4"/>
  <c r="P10" i="4"/>
  <c r="I11" i="4"/>
  <c r="J11" i="4"/>
  <c r="K11" i="4"/>
  <c r="L11" i="4"/>
  <c r="M11" i="4"/>
  <c r="N11" i="4"/>
  <c r="O11" i="4"/>
  <c r="P11" i="4"/>
  <c r="I12" i="4"/>
  <c r="J12" i="4"/>
  <c r="K12" i="4"/>
  <c r="L12" i="4"/>
  <c r="M12" i="4"/>
  <c r="N12" i="4"/>
  <c r="O12" i="4"/>
  <c r="P12" i="4"/>
  <c r="I13" i="4"/>
  <c r="J13" i="4"/>
  <c r="K13" i="4"/>
  <c r="L13" i="4"/>
  <c r="M13" i="4"/>
  <c r="N13" i="4"/>
  <c r="O13" i="4"/>
  <c r="P13" i="4"/>
  <c r="I18" i="4"/>
  <c r="J18" i="4"/>
  <c r="K18" i="4"/>
  <c r="L18" i="4"/>
  <c r="M18" i="4"/>
  <c r="N18" i="4"/>
  <c r="O18" i="4"/>
  <c r="P18" i="4"/>
  <c r="I19" i="4"/>
  <c r="J19" i="4"/>
  <c r="K19" i="4"/>
  <c r="L19" i="4"/>
  <c r="M19" i="4"/>
  <c r="N19" i="4"/>
  <c r="O19" i="4"/>
  <c r="P19" i="4"/>
  <c r="I20" i="4"/>
  <c r="J20" i="4"/>
  <c r="K20" i="4"/>
  <c r="L20" i="4"/>
  <c r="M20" i="4"/>
  <c r="N20" i="4"/>
  <c r="O20" i="4"/>
  <c r="P20" i="4"/>
  <c r="I21" i="4"/>
  <c r="J21" i="4"/>
  <c r="K21" i="4"/>
  <c r="L21" i="4"/>
  <c r="M21" i="4"/>
  <c r="N21" i="4"/>
  <c r="O21" i="4"/>
  <c r="P21" i="4"/>
  <c r="I22" i="4"/>
  <c r="J22" i="4"/>
  <c r="K22" i="4"/>
  <c r="L22" i="4"/>
  <c r="M22" i="4"/>
  <c r="N22" i="4"/>
  <c r="O22" i="4"/>
  <c r="P22" i="4"/>
  <c r="I23" i="4"/>
  <c r="J23" i="4"/>
  <c r="K23" i="4"/>
  <c r="L23" i="4"/>
  <c r="M23" i="4"/>
  <c r="N23" i="4"/>
  <c r="O23" i="4"/>
  <c r="P23" i="4"/>
  <c r="I28" i="4"/>
  <c r="J28" i="4"/>
  <c r="K28" i="4"/>
  <c r="L28" i="4"/>
  <c r="M28" i="4"/>
  <c r="N28" i="4"/>
  <c r="O28" i="4"/>
  <c r="P28" i="4"/>
  <c r="I29" i="4"/>
  <c r="J29" i="4"/>
  <c r="K29" i="4"/>
  <c r="L29" i="4"/>
  <c r="M29" i="4"/>
  <c r="N29" i="4"/>
  <c r="O29" i="4"/>
  <c r="P29" i="4"/>
  <c r="I30" i="4"/>
  <c r="J30" i="4"/>
  <c r="K30" i="4"/>
  <c r="L30" i="4"/>
  <c r="M30" i="4"/>
  <c r="N30" i="4"/>
  <c r="O30" i="4"/>
  <c r="P30" i="4"/>
  <c r="I31" i="4"/>
  <c r="J31" i="4"/>
  <c r="K31" i="4"/>
  <c r="L31" i="4"/>
  <c r="M31" i="4"/>
  <c r="N31" i="4"/>
  <c r="O31" i="4"/>
  <c r="P31" i="4"/>
  <c r="I32" i="4"/>
  <c r="J32" i="4"/>
  <c r="K32" i="4"/>
  <c r="L32" i="4"/>
  <c r="M32" i="4"/>
  <c r="N32" i="4"/>
  <c r="O32" i="4"/>
  <c r="P32" i="4"/>
  <c r="I33" i="4"/>
  <c r="J33" i="4"/>
  <c r="K33" i="4"/>
  <c r="L33" i="4"/>
  <c r="M33" i="4"/>
  <c r="N33" i="4"/>
  <c r="O33" i="4"/>
  <c r="P33" i="4"/>
  <c r="I34" i="4"/>
  <c r="J34" i="4"/>
  <c r="K34" i="4"/>
  <c r="L34" i="4"/>
  <c r="M34" i="4"/>
  <c r="N34" i="4"/>
  <c r="O34" i="4"/>
  <c r="P34" i="4"/>
  <c r="I35" i="4"/>
  <c r="J35" i="4"/>
  <c r="K35" i="4"/>
  <c r="L35" i="4"/>
  <c r="M35" i="4"/>
  <c r="N35" i="4"/>
  <c r="O35" i="4"/>
  <c r="P35" i="4"/>
  <c r="I36" i="4"/>
  <c r="J36" i="4"/>
  <c r="K36" i="4"/>
  <c r="L36" i="4"/>
  <c r="M36" i="4"/>
  <c r="N36" i="4"/>
  <c r="O36" i="4"/>
  <c r="P36" i="4"/>
  <c r="I37" i="4"/>
  <c r="J37" i="4"/>
  <c r="K37" i="4"/>
  <c r="L37" i="4"/>
  <c r="M37" i="4"/>
  <c r="N37" i="4"/>
  <c r="O37" i="4"/>
  <c r="P37" i="4"/>
  <c r="I42" i="4"/>
  <c r="J42" i="4"/>
  <c r="K42" i="4"/>
  <c r="L42" i="4"/>
  <c r="M42" i="4"/>
  <c r="N42" i="4"/>
  <c r="O42" i="4"/>
  <c r="P42" i="4"/>
  <c r="I43" i="4"/>
  <c r="J43" i="4"/>
  <c r="K43" i="4"/>
  <c r="L43" i="4"/>
  <c r="M43" i="4"/>
  <c r="N43" i="4"/>
  <c r="O43" i="4"/>
  <c r="P43" i="4"/>
  <c r="G44" i="4"/>
  <c r="I47" i="4"/>
  <c r="J47" i="4"/>
  <c r="K47" i="4"/>
  <c r="L47" i="4"/>
  <c r="M47" i="4"/>
  <c r="N47" i="4"/>
  <c r="O47" i="4"/>
  <c r="P47" i="4"/>
  <c r="I48" i="4"/>
  <c r="J48" i="4"/>
  <c r="K48" i="4"/>
  <c r="L48" i="4"/>
  <c r="M48" i="4"/>
  <c r="N48" i="4"/>
  <c r="O48" i="4"/>
  <c r="P48" i="4"/>
  <c r="I49" i="4"/>
  <c r="J49" i="4"/>
  <c r="K49" i="4"/>
  <c r="L49" i="4"/>
  <c r="M49" i="4"/>
  <c r="N49" i="4"/>
  <c r="O49" i="4"/>
  <c r="P49" i="4"/>
  <c r="I50" i="4"/>
  <c r="J50" i="4"/>
  <c r="K50" i="4"/>
  <c r="L50" i="4"/>
  <c r="M50" i="4"/>
  <c r="N50" i="4"/>
  <c r="O50" i="4"/>
  <c r="P50" i="4"/>
  <c r="I51" i="4"/>
  <c r="J51" i="4"/>
  <c r="K51" i="4"/>
  <c r="L51" i="4"/>
  <c r="M51" i="4"/>
  <c r="N51" i="4"/>
  <c r="O51" i="4"/>
  <c r="P51" i="4"/>
  <c r="I56" i="4"/>
  <c r="J56" i="4"/>
  <c r="K56" i="4"/>
  <c r="L56" i="4"/>
  <c r="M56" i="4"/>
  <c r="N56" i="4"/>
  <c r="O56" i="4"/>
  <c r="P56" i="4"/>
  <c r="I57" i="4"/>
  <c r="J57" i="4"/>
  <c r="K57" i="4"/>
  <c r="L57" i="4"/>
  <c r="M57" i="4"/>
  <c r="N57" i="4"/>
  <c r="O57" i="4"/>
  <c r="P57" i="4"/>
  <c r="I58" i="4"/>
  <c r="J58" i="4"/>
  <c r="K58" i="4"/>
  <c r="L58" i="4"/>
  <c r="M58" i="4"/>
  <c r="N58" i="4"/>
  <c r="O58" i="4"/>
  <c r="P58" i="4"/>
  <c r="I59" i="4"/>
  <c r="J59" i="4"/>
  <c r="K59" i="4"/>
  <c r="L59" i="4"/>
  <c r="M59" i="4"/>
  <c r="N59" i="4"/>
  <c r="O59" i="4"/>
  <c r="P59" i="4"/>
  <c r="I60" i="4"/>
  <c r="J60" i="4"/>
  <c r="K60" i="4"/>
  <c r="L60" i="4"/>
  <c r="M60" i="4"/>
  <c r="N60" i="4"/>
  <c r="O60" i="4"/>
  <c r="P60" i="4"/>
  <c r="I61" i="4"/>
  <c r="J61" i="4"/>
  <c r="K61" i="4"/>
  <c r="L61" i="4"/>
  <c r="M61" i="4"/>
  <c r="N61" i="4"/>
  <c r="O61" i="4"/>
  <c r="P61" i="4"/>
  <c r="I66" i="4"/>
  <c r="J66" i="4"/>
  <c r="K66" i="4"/>
  <c r="L66" i="4"/>
  <c r="M66" i="4"/>
  <c r="N66" i="4"/>
  <c r="O66" i="4"/>
  <c r="P66" i="4"/>
  <c r="I67" i="4"/>
  <c r="J67" i="4"/>
  <c r="K67" i="4"/>
  <c r="L67" i="4"/>
  <c r="M67" i="4"/>
  <c r="N67" i="4"/>
  <c r="O67" i="4"/>
  <c r="P67" i="4"/>
  <c r="I68" i="4"/>
  <c r="J68" i="4"/>
  <c r="K68" i="4"/>
  <c r="L68" i="4"/>
  <c r="M68" i="4"/>
  <c r="N68" i="4"/>
  <c r="O68" i="4"/>
  <c r="P68" i="4"/>
  <c r="I69" i="4"/>
  <c r="J69" i="4"/>
  <c r="K69" i="4"/>
  <c r="L69" i="4"/>
  <c r="M69" i="4"/>
  <c r="N69" i="4"/>
  <c r="O69" i="4"/>
  <c r="P69" i="4"/>
  <c r="I70" i="4"/>
  <c r="J70" i="4"/>
  <c r="K70" i="4"/>
  <c r="L70" i="4"/>
  <c r="M70" i="4"/>
  <c r="N70" i="4"/>
  <c r="O70" i="4"/>
  <c r="P70" i="4"/>
  <c r="I71" i="4"/>
  <c r="J71" i="4"/>
  <c r="K71" i="4"/>
  <c r="L71" i="4"/>
  <c r="M71" i="4"/>
  <c r="N71" i="4"/>
  <c r="O71" i="4"/>
  <c r="P71" i="4"/>
  <c r="I76" i="4"/>
  <c r="J76" i="4"/>
  <c r="K76" i="4"/>
  <c r="L76" i="4"/>
  <c r="M76" i="4"/>
  <c r="N76" i="4"/>
  <c r="O76" i="4"/>
  <c r="P76" i="4"/>
  <c r="I77" i="4"/>
  <c r="J77" i="4"/>
  <c r="K77" i="4"/>
  <c r="L77" i="4"/>
  <c r="M77" i="4"/>
  <c r="N77" i="4"/>
  <c r="O77" i="4"/>
  <c r="F94" i="4" s="1"/>
  <c r="P77" i="4"/>
  <c r="I78" i="4"/>
  <c r="J78" i="4"/>
  <c r="K78" i="4"/>
  <c r="L78" i="4"/>
  <c r="M78" i="4"/>
  <c r="N78" i="4"/>
  <c r="O78" i="4"/>
  <c r="P78" i="4"/>
  <c r="I79" i="4"/>
  <c r="J79" i="4"/>
  <c r="K79" i="4"/>
  <c r="L79" i="4"/>
  <c r="M79" i="4"/>
  <c r="N79" i="4"/>
  <c r="O79" i="4"/>
  <c r="P79" i="4"/>
  <c r="I80" i="4"/>
  <c r="J80" i="4"/>
  <c r="K80" i="4"/>
  <c r="L80" i="4"/>
  <c r="M80" i="4"/>
  <c r="N80" i="4"/>
  <c r="O80" i="4"/>
  <c r="P80" i="4"/>
  <c r="I81" i="4"/>
  <c r="J81" i="4"/>
  <c r="K81" i="4"/>
  <c r="L81" i="4"/>
  <c r="M81" i="4"/>
  <c r="N81" i="4"/>
  <c r="O81" i="4"/>
  <c r="P81" i="4"/>
  <c r="I82" i="4"/>
  <c r="J82" i="4"/>
  <c r="K82" i="4"/>
  <c r="L82" i="4"/>
  <c r="M82" i="4"/>
  <c r="N82" i="4"/>
  <c r="O82" i="4"/>
  <c r="P82" i="4"/>
  <c r="I83" i="4"/>
  <c r="J83" i="4"/>
  <c r="K83" i="4"/>
  <c r="L83" i="4"/>
  <c r="M83" i="4"/>
  <c r="N83" i="4"/>
  <c r="O83" i="4"/>
  <c r="P83" i="4"/>
  <c r="I88" i="4"/>
  <c r="J88" i="4"/>
  <c r="K88" i="4"/>
  <c r="L88" i="4"/>
  <c r="M88" i="4"/>
  <c r="N88" i="4"/>
  <c r="O88" i="4"/>
  <c r="P88" i="4"/>
  <c r="I89" i="4"/>
  <c r="J89" i="4"/>
  <c r="K89" i="4"/>
  <c r="L89" i="4"/>
  <c r="M89" i="4"/>
  <c r="N89" i="4"/>
  <c r="O89" i="4"/>
  <c r="P89" i="4"/>
  <c r="I90" i="4"/>
  <c r="J90" i="4"/>
  <c r="K90" i="4"/>
  <c r="L90" i="4"/>
  <c r="M90" i="4"/>
  <c r="N90" i="4"/>
  <c r="O90" i="4"/>
  <c r="P90" i="4"/>
  <c r="I91" i="4"/>
  <c r="J91" i="4"/>
  <c r="K91" i="4"/>
  <c r="L91" i="4"/>
  <c r="M91" i="4"/>
  <c r="N91" i="4"/>
  <c r="O91" i="4"/>
  <c r="P91" i="4"/>
  <c r="I92" i="4"/>
  <c r="J92" i="4"/>
  <c r="K92" i="4"/>
  <c r="L92" i="4"/>
  <c r="M92" i="4"/>
  <c r="N92" i="4"/>
  <c r="O92" i="4"/>
  <c r="P92" i="4"/>
  <c r="I93" i="4"/>
  <c r="J93" i="4"/>
  <c r="K93" i="4"/>
  <c r="L93" i="4"/>
  <c r="M93" i="4"/>
  <c r="N93" i="4"/>
  <c r="O93" i="4"/>
  <c r="P93" i="4"/>
  <c r="F95" i="4"/>
  <c r="C33" i="2"/>
  <c r="L33" i="2"/>
  <c r="H33" i="2"/>
  <c r="F33" i="2"/>
  <c r="H32" i="2"/>
  <c r="G94" i="4" l="1"/>
  <c r="G95" i="4"/>
  <c r="F44" i="4"/>
</calcChain>
</file>

<file path=xl/sharedStrings.xml><?xml version="1.0" encoding="utf-8"?>
<sst xmlns="http://schemas.openxmlformats.org/spreadsheetml/2006/main" count="789" uniqueCount="409">
  <si>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</si>
  <si>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</si>
  <si>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</si>
  <si>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</si>
  <si>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</si>
  <si>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</si>
  <si>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</si>
  <si>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</si>
  <si>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</si>
  <si>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</si>
  <si>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</si>
  <si>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</si>
  <si>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</si>
  <si>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</si>
  <si>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</si>
  <si>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</si>
  <si>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</si>
  <si>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</si>
  <si>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</si>
  <si>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</si>
  <si>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</si>
  <si>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</si>
  <si>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</si>
  <si>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</si>
  <si>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</si>
  <si>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</si>
  <si>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</si>
  <si>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</si>
  <si>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</si>
  <si>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</si>
  <si>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</si>
  <si>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</si>
  <si>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</si>
  <si>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</si>
  <si>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</si>
  <si>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</si>
  <si>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</si>
  <si>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</si>
  <si>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</si>
  <si>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</si>
  <si>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</si>
  <si>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</si>
  <si>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</si>
  <si>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</si>
  <si>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</si>
  <si>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</si>
  <si>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</si>
  <si>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</si>
  <si>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</si>
  <si>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</si>
  <si>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</si>
  <si>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</si>
  <si>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</si>
  <si>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</si>
  <si>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</si>
  <si>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</si>
  <si>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</si>
  <si>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</si>
  <si>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</si>
  <si>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</si>
  <si>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</si>
  <si>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</si>
  <si>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</si>
  <si>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</si>
  <si>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</si>
  <si>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</si>
  <si>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</si>
  <si>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</si>
  <si>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</si>
  <si>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</si>
  <si>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</si>
  <si>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</si>
  <si>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</si>
  <si>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</si>
  <si>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</si>
  <si>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</si>
  <si>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</si>
  <si>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</si>
  <si>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</si>
  <si>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</si>
  <si>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</si>
  <si>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</si>
  <si>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</si>
  <si>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</si>
  <si>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</si>
  <si>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</si>
  <si>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</si>
  <si>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</si>
  <si>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</si>
  <si>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</si>
  <si>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</si>
  <si>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</si>
  <si>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</si>
  <si>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</si>
  <si>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</si>
  <si>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</si>
  <si>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</si>
  <si>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</si>
  <si>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</si>
  <si>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</si>
  <si>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</si>
  <si>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</si>
  <si>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</si>
  <si>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</si>
  <si>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</si>
  <si>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</si>
  <si>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</si>
  <si>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</si>
  <si>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</si>
  <si>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</si>
  <si>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</si>
  <si>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</si>
  <si>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</si>
  <si>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</si>
  <si>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</si>
  <si>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</si>
  <si>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</si>
  <si>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</si>
  <si>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</si>
  <si>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</si>
  <si>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</si>
  <si>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</si>
  <si>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</si>
  <si>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</si>
  <si>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</si>
  <si>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</si>
  <si>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</si>
  <si>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</si>
  <si>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</si>
  <si>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</si>
  <si>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</si>
  <si>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</si>
  <si>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</si>
  <si>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</si>
  <si>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</si>
  <si>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</si>
  <si>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</si>
  <si>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</si>
  <si>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</si>
  <si>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</si>
  <si>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</si>
  <si>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</si>
  <si>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</si>
  <si>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</si>
  <si>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</si>
  <si>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</si>
  <si>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</si>
  <si>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</si>
  <si>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</si>
  <si>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</si>
  <si>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</si>
  <si>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</si>
  <si>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</si>
  <si>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</si>
  <si>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</si>
  <si>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</si>
  <si>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</si>
  <si>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</si>
  <si>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</si>
  <si>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</si>
  <si>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</si>
  <si>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</si>
  <si>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</si>
  <si>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</si>
  <si>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</si>
  <si>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</si>
  <si>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</si>
  <si>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</si>
  <si>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</si>
  <si>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</si>
  <si>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</si>
  <si>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</si>
  <si>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</si>
  <si>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</si>
  <si>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</si>
  <si>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</si>
  <si>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</si>
  <si>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</si>
  <si>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</si>
  <si>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</si>
  <si>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</si>
  <si>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</si>
  <si>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</si>
  <si>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</si>
  <si>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</si>
  <si>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</si>
  <si>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</si>
  <si>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</si>
  <si>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</si>
  <si>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</si>
  <si>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</si>
  <si>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</si>
  <si>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</si>
  <si>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</si>
  <si>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</si>
  <si>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</si>
  <si>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</si>
  <si>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</si>
  <si>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</si>
  <si>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</si>
  <si>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</si>
  <si>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</si>
  <si>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</si>
  <si>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</si>
  <si>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</si>
  <si>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</si>
  <si>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</si>
  <si>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</si>
  <si>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</si>
  <si>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</si>
  <si>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</si>
  <si>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</si>
  <si>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</si>
  <si>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</si>
  <si>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</si>
  <si>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</si>
  <si>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</si>
  <si>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</si>
  <si>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</si>
  <si>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</si>
  <si>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</si>
  <si>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</si>
  <si>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</si>
  <si>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</si>
  <si>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</si>
  <si>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</si>
  <si>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</si>
  <si>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</si>
  <si>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</si>
  <si>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</si>
  <si>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</si>
  <si>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</si>
  <si>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</si>
  <si>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</si>
  <si>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</si>
  <si>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</si>
  <si>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</si>
  <si>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</si>
  <si>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</si>
  <si>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</si>
  <si>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</si>
  <si>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</si>
  <si>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</si>
  <si>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</si>
  <si>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</si>
  <si>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</si>
  <si>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</si>
  <si>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</si>
  <si>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</si>
  <si>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</si>
  <si>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</si>
  <si>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</si>
  <si>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</si>
  <si>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</si>
  <si>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</si>
  <si>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</si>
  <si>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</si>
  <si>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</si>
  <si>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</si>
  <si>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</si>
  <si>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</si>
  <si>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</si>
  <si>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</si>
  <si>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</si>
  <si>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</si>
  <si>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</si>
  <si>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</si>
  <si>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</si>
  <si>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</si>
  <si>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</si>
  <si>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</si>
  <si>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</si>
  <si>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</si>
  <si>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</si>
  <si>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</si>
  <si>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</si>
  <si>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</si>
  <si>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</si>
  <si>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</si>
  <si>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</si>
  <si>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</si>
  <si>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</si>
  <si>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</si>
  <si>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</si>
  <si>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</si>
  <si>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</si>
  <si>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</si>
  <si>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</si>
  <si>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</si>
  <si>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</si>
  <si>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</si>
  <si>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</si>
  <si>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</si>
  <si>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Залишок
на 07.05.2024</t>
  </si>
  <si>
    <t>202ЦДБСК  Фармацевт 3</t>
  </si>
  <si>
    <t>^</t>
  </si>
  <si>
    <t xml:space="preserve">Альдуразим концентрат для р-ну для інфузій,100од/мл,№1 по5 мл у фл. (№ 36059 від 24.04.2024р.) </t>
  </si>
  <si>
    <t>фл</t>
  </si>
  <si>
    <t>14014,86</t>
  </si>
  <si>
    <t xml:space="preserve">Біовен  р-н для інфузій 10% по 100 мл у фл. по 1 фл.у пачці   нак.№ 27997 від 24.10.23 ТП до 31.07.26 </t>
  </si>
  <si>
    <t xml:space="preserve">Біовен р-н для інфузій 10% по 100 мл у фл. нак. №28394 від 08.01.24 ТП до 31.05.26 </t>
  </si>
  <si>
    <t xml:space="preserve">Бетаферон ліз.пор.д/ін по0,3мг(9,6млн МО)з розч. нак, № 29836 від 28.11.2023р </t>
  </si>
  <si>
    <t xml:space="preserve">Глатирамеру ацетат-віста р-н для ін"єкцій,20 мг/мл по 1мл (№17347 від 14.02.23р) </t>
  </si>
  <si>
    <t>шпр</t>
  </si>
  <si>
    <t>326,63</t>
  </si>
  <si>
    <t xml:space="preserve">Глатирамеру ацетат-віста р-н для ін"єкцій,40 мг/мл по 1мл №12 (№12608 від 25.10.22р) </t>
  </si>
  <si>
    <t>361,13</t>
  </si>
  <si>
    <t xml:space="preserve">Диметилфумарат-віста,кап. з модифікованим вивільненням по 240 мг,по 10 кап.у блістері по 6 блістерів в картонній пачці (№36015 від 30 квітня 2024р) </t>
  </si>
  <si>
    <t>кап</t>
  </si>
  <si>
    <t>353,50</t>
  </si>
  <si>
    <t xml:space="preserve">Енбрел р-н для ін"єкцій,50 мг/мл,4 попередньо наповнені шприци по 0,5 мл (25мг),4 тампони зі спиртом у пластиковому контейнері у картонній коробці (№31631 від 19 грудня 2023р) </t>
  </si>
  <si>
    <t>шпр-ручка</t>
  </si>
  <si>
    <t>1107,83</t>
  </si>
  <si>
    <t xml:space="preserve">Калію Йодин-32,порошок для орального р-ну по 32 мг,по 1г порошку у саше  (№27614 від 03.10.2023р) </t>
  </si>
  <si>
    <t>шт.</t>
  </si>
  <si>
    <t>3,50</t>
  </si>
  <si>
    <t xml:space="preserve">Коломіцин порошок для р-ну для ін"єкцій,інфузій або інгаляцій по 2млн.МО нак.№23312 від 30.05.23 </t>
  </si>
  <si>
    <t>114,50</t>
  </si>
  <si>
    <t xml:space="preserve">Куван таб. р-н по 100 мг по 30 таб.у фл.( №п-36160 від 30.04.2024р.) </t>
  </si>
  <si>
    <t>табл</t>
  </si>
  <si>
    <t>403,15</t>
  </si>
  <si>
    <t xml:space="preserve">Міозим 50мг   нак.№ 36059 від 24.04.24 </t>
  </si>
  <si>
    <t>12694,73</t>
  </si>
  <si>
    <t xml:space="preserve">Пульмозим р-н для інгаляцій 2,5 мг/2,5 мл по 2,5мл в амп.(№29073 від 07.11.2023р.) </t>
  </si>
  <si>
    <t>амп</t>
  </si>
  <si>
    <t>531,79</t>
  </si>
  <si>
    <t xml:space="preserve">Сандімун  неорал (Циклоспорин )капсули м"які по  100мг (№ ТР-101 від 23.01.2023р.) </t>
  </si>
  <si>
    <t>упак</t>
  </si>
  <si>
    <t>692,45</t>
  </si>
  <si>
    <t xml:space="preserve">Сандімун  неорал (Циклоспорин )капсули м"які по  25мг (№ ТР-101 від 23.01.2023р.) </t>
  </si>
  <si>
    <t>211,36</t>
  </si>
  <si>
    <t xml:space="preserve">Сандімун  неорал (Циклоспорин )капсули м"які по  50мг (№ ТР-101 від 23.01.2023р.) </t>
  </si>
  <si>
    <t>365,85</t>
  </si>
  <si>
    <t xml:space="preserve">Солу-Медрол по 1000 мг 1фл  нак.№ 32700  від 16.01.24 </t>
  </si>
  <si>
    <t>флак,</t>
  </si>
  <si>
    <t>508,49</t>
  </si>
  <si>
    <t xml:space="preserve">Фінголімод капсули 0,5 мг (нак.моз 19191 від 14.03.23) </t>
  </si>
  <si>
    <t>капс</t>
  </si>
  <si>
    <t>21,99</t>
  </si>
  <si>
    <t xml:space="preserve">Фінмод капсули 0,5 мг (33305 від 12.02.24р) </t>
  </si>
  <si>
    <t>29,50</t>
  </si>
  <si>
    <t xml:space="preserve">ФКУ Анамікс Інфант №6477 від 23.09.02021р. </t>
  </si>
  <si>
    <t>бан</t>
  </si>
  <si>
    <t>992,88</t>
  </si>
  <si>
    <t xml:space="preserve">ФКУ Нутрі 2 Енерджі ,банка (нак.№53 від 12.09.23р) </t>
  </si>
  <si>
    <t>банка</t>
  </si>
  <si>
    <t>2113,20</t>
  </si>
  <si>
    <t xml:space="preserve">Хайрімоз 40 мг  р-н для ін"єкцій 40мг 0,8 мл розчину у попередньо заповненому шприці.№2 (№26584 від 05.09.2023р) </t>
  </si>
  <si>
    <t>1496,81</t>
  </si>
  <si>
    <t xml:space="preserve">Церезим 400 ОД (№36059 від 24.04.2024р) </t>
  </si>
  <si>
    <t>флак.</t>
  </si>
  <si>
    <t>29949,93</t>
  </si>
  <si>
    <t>ВСЬОГО за рахунком 202ЦДБСК</t>
  </si>
  <si>
    <t>202ЦДБСК  Фармацевт.склад</t>
  </si>
  <si>
    <t xml:space="preserve">Інтродюсер   (№226 від 02.05) Trans-Intro набір для інтродьюсера </t>
  </si>
  <si>
    <t>462,50</t>
  </si>
  <si>
    <t xml:space="preserve">Аспіраційний катетер 6F-140см-100мм нак.№226 від 02.05.24 </t>
  </si>
  <si>
    <t>3337,50</t>
  </si>
  <si>
    <t xml:space="preserve">Бланк для забору та транспорт.зразків крові на основі фільтр.паперу 903(№14722 від 07.12.22р) </t>
  </si>
  <si>
    <t>21,17</t>
  </si>
  <si>
    <t xml:space="preserve">Витратні матеріали для приладу для реанімації: впускний клапан резервуара (№20 від 16.09.2022р) </t>
  </si>
  <si>
    <t>шт</t>
  </si>
  <si>
    <t>1946,81</t>
  </si>
  <si>
    <t xml:space="preserve">Витратні матеріали для приладу для реанімації: клапан пацієнта (№20 від 16.09.2022р) </t>
  </si>
  <si>
    <t>1741,93</t>
  </si>
  <si>
    <t xml:space="preserve">Витратні матеріали для приладу для реанімації:губний клапан (№20 від 16.09.2022р) </t>
  </si>
  <si>
    <t>630,24</t>
  </si>
  <si>
    <t xml:space="preserve">Витратні матеріали для приладу для реанімації:кисневий резервуар 0,6 л. (№20 від 16.09.2022р) </t>
  </si>
  <si>
    <t>600,99</t>
  </si>
  <si>
    <t xml:space="preserve">Витратні матеріали для приладу для реанімації:кисневий резервуар 2,6 л. (№20 від 16.09.2022р) </t>
  </si>
  <si>
    <t>454,71</t>
  </si>
  <si>
    <t xml:space="preserve">Витратні матеріали для приладу для реанімації:перехідник видиху(OD 30 мм) (№20 від 16.09.2022р) </t>
  </si>
  <si>
    <t>1156,83</t>
  </si>
  <si>
    <t xml:space="preserve">Витратні матеріали для приладу для реанімації:силіконова маска для дорослих 4-5 з багатофункціональною кришкою для маски (№20 від 16.09.2022р) </t>
  </si>
  <si>
    <t>513,22</t>
  </si>
  <si>
    <t xml:space="preserve">Витратні матеріали подовжувач для  шприцевого насосу SYS-50 ,придатний до використання зі шприцевим насосом SYS-50 (№ 20 від 19.09.2022р) </t>
  </si>
  <si>
    <t>16,83</t>
  </si>
  <si>
    <t xml:space="preserve">Витратні матеріали шприц для  шприцевого насосу SYS-50 ,придатний до використання зі шприцевим насосом SYS-50 (№ 20 від 19.09.2022р) </t>
  </si>
  <si>
    <t>8,79</t>
  </si>
  <si>
    <t xml:space="preserve">Комплект інтродюсера  для феморального доступу з гідрофільним покриттям нак.№225 від 02.05.24 </t>
  </si>
  <si>
    <t>273,43</t>
  </si>
  <si>
    <t xml:space="preserve">Комплект для КВГ ,медичні вироби для коронографії судин нак.№226 від 02.05.24 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</si>
  <si>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</si>
  <si>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</si>
  <si>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</si>
  <si>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Прилад для реанімації багаторазового використання(ручний апарат для штучної вентиляції легень)-дитячий Reusable Resuscitator-Pediatric (№20 від 16.09.2022р) </t>
  </si>
  <si>
    <t>6364,20</t>
  </si>
  <si>
    <t xml:space="preserve">Прилад для реанімації багаторазового використання(ручний апарат для штучної вентиляції легень)-дорослий Reusable Resuscitator-Adult (№20 від 16.09.2022р) </t>
  </si>
  <si>
    <t xml:space="preserve">Протез судини тканий прямий  Inter Gard 14mm*15см  (№420 від 15.05.2023р)   н.№243від 16.03.23 </t>
  </si>
  <si>
    <t xml:space="preserve">Тест смужки Yisio №50шт (№ 26031 від  15.08.2023) </t>
  </si>
  <si>
    <t>2,11</t>
  </si>
  <si>
    <t xml:space="preserve">Тест смужки Yisio №50шт (№ 26465 від  05.09.2023р.) </t>
  </si>
  <si>
    <t xml:space="preserve">Тест смужки Yisio №50шт (№ 27224 від  19.09.2023р.) </t>
  </si>
  <si>
    <t xml:space="preserve">Тест-смужки Акку -Чек  інстант 50 шт. кат.номер   нак. № К-36318 від 14.03.23 </t>
  </si>
  <si>
    <t>2,01</t>
  </si>
  <si>
    <t xml:space="preserve">Тетанус Антитоксин розчин д/ін'єкцій,не менше 1000 МО/мл,по 1 мл у фл. по 10фл.укар.короб. Серія 15АТ23002 терм.прид.18.07.2025р ( №249 ЦП/вак від 24.01.24р) </t>
  </si>
  <si>
    <t xml:space="preserve">Ультравіст 370 мг/мл 100,0  (нак.№ 99 від 23.02.24р.) </t>
  </si>
  <si>
    <t>568,53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</si>
  <si>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</si>
  <si>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</si>
  <si>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</si>
  <si>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</si>
  <si>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</si>
  <si>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</si>
  <si>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</si>
  <si>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Шприц 0,5мл BD Soloshot Mini 23G </t>
  </si>
  <si>
    <t>2,71</t>
  </si>
  <si>
    <t>Черкаська обласна лікарня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</si>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</sst>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"/>
  <sheetViews>
    <sheetView showGridLines="0" tabSelected="1" zoomScaleNormal="100" workbookViewId="0"/>
  </sheetViews>
  <sheetFormatPr defaultRowHeight="12.75" customHeight="1" x14ac:dyDescent="0.25"/>
  <cols>
    <col min="1" max="1" width="7.6640625" customWidth="1"/>
    <col min="2" max="2" width="12.44140625" customWidth="1"/>
    <col min="3" max="3" width="37" customWidth="1"/>
    <col min="4" max="4" width="7.6640625" customWidth="1"/>
    <col min="5" max="5" width="12.6640625" customWidth="1"/>
    <col min="6" max="6" width="10.6640625" customWidth="1"/>
    <col min="7" max="7" width="12.6640625" customWidth="1"/>
    <col min="8" max="8" width="14.88671875" customWidth="1"/>
    <col min="9" max="9" width="9" hidden="1" customWidth="1"/>
    <col min="10" max="10" width="8.88671875" hidden="1" customWidth="1"/>
    <col min="11" max="11" width="8.6640625" hidden="1" customWidth="1"/>
    <col min="12" max="12" width="8.5546875" hidden="1" customWidth="1"/>
    <col min="13" max="15" width="8.44140625" hidden="1" customWidth="1"/>
    <col min="16" max="16" width="9" hidden="1" customWidth="1"/>
    <col min="17" max="17" width="9.109375" hidden="1" customWidth="1"/>
  </cols>
  <sheetData>
    <row r="1" spans="1:17" s="17" customFormat="1" ht="15.6" x14ac:dyDescent="0.3">
      <c r="A1" s="15" t="s">
        <v>408</v>
      </c>
      <c r="B1" s="16"/>
      <c r="C1" s="16"/>
      <c r="D1" s="16"/>
      <c r="E1" s="16"/>
      <c r="F1" s="16"/>
      <c r="G1" s="16"/>
      <c r="H1" s="16"/>
    </row>
    <row r="2" spans="1:17" s="17" customFormat="1" ht="15.6" x14ac:dyDescent="0.3">
      <c r="A2" s="18" t="s">
        <v>407</v>
      </c>
      <c r="B2" s="18"/>
      <c r="C2" s="18"/>
      <c r="D2" s="18"/>
      <c r="E2" s="18"/>
      <c r="F2" s="18"/>
      <c r="G2" s="18"/>
      <c r="H2" s="18"/>
    </row>
    <row r="3" spans="1:17" s="17" customFormat="1" ht="16.5" customHeight="1" thickBot="1" x14ac:dyDescent="0.35">
      <c r="A3" s="18"/>
      <c r="B3" s="18"/>
      <c r="C3" s="18"/>
      <c r="D3" s="18"/>
      <c r="E3" s="18"/>
      <c r="F3" s="18"/>
      <c r="G3" s="18"/>
      <c r="H3" s="18"/>
    </row>
    <row r="4" spans="1:17" s="17" customFormat="1" ht="26.25" customHeight="1" x14ac:dyDescent="0.25">
      <c r="A4" s="94" t="s">
        <v>139</v>
      </c>
      <c r="B4" s="88" t="s">
        <v>140</v>
      </c>
      <c r="C4" s="88" t="s">
        <v>32</v>
      </c>
      <c r="D4" s="99" t="s">
        <v>141</v>
      </c>
      <c r="E4" s="88" t="s">
        <v>142</v>
      </c>
      <c r="F4" s="88" t="s">
        <v>293</v>
      </c>
      <c r="G4" s="88"/>
      <c r="H4" s="89" t="s">
        <v>146</v>
      </c>
    </row>
    <row r="5" spans="1:17" s="17" customFormat="1" ht="13.2" x14ac:dyDescent="0.25">
      <c r="A5" s="95"/>
      <c r="B5" s="97"/>
      <c r="C5" s="97"/>
      <c r="D5" s="100"/>
      <c r="E5" s="97"/>
      <c r="F5" s="92" t="s">
        <v>147</v>
      </c>
      <c r="G5" s="92" t="s">
        <v>148</v>
      </c>
      <c r="H5" s="90"/>
    </row>
    <row r="6" spans="1:17" s="17" customFormat="1" ht="13.8" thickBot="1" x14ac:dyDescent="0.3">
      <c r="A6" s="96"/>
      <c r="B6" s="98"/>
      <c r="C6" s="98"/>
      <c r="D6" s="101"/>
      <c r="E6" s="98"/>
      <c r="F6" s="93"/>
      <c r="G6" s="93"/>
      <c r="H6" s="91"/>
    </row>
    <row r="7" spans="1:17" s="24" customFormat="1" ht="15" customHeight="1" thickBot="1" x14ac:dyDescent="0.3">
      <c r="A7" s="85" t="s">
        <v>294</v>
      </c>
      <c r="B7" s="21"/>
      <c r="C7" s="21"/>
      <c r="D7" s="21"/>
      <c r="E7" s="21"/>
      <c r="F7" s="22"/>
      <c r="G7" s="21"/>
      <c r="H7" s="23"/>
    </row>
    <row r="8" spans="1:17" s="24" customFormat="1" ht="15" hidden="1" customHeight="1" thickBot="1" x14ac:dyDescent="0.3">
      <c r="A8" s="79"/>
      <c r="B8" s="80"/>
      <c r="C8" s="80"/>
      <c r="D8" s="80"/>
      <c r="E8" s="80"/>
      <c r="F8" s="81"/>
      <c r="G8" s="80"/>
      <c r="H8" s="82"/>
      <c r="Q8" s="24" t="s">
        <v>295</v>
      </c>
    </row>
    <row r="9" spans="1:17" s="26" customFormat="1" ht="39.6" x14ac:dyDescent="0.25">
      <c r="A9" s="70">
        <v>1</v>
      </c>
      <c r="B9" s="71"/>
      <c r="C9" s="72" t="s">
        <v>296</v>
      </c>
      <c r="D9" s="73" t="s">
        <v>297</v>
      </c>
      <c r="E9" s="74" t="s">
        <v>298</v>
      </c>
      <c r="F9" s="75">
        <v>62</v>
      </c>
      <c r="G9" s="74">
        <v>868921.32000000007</v>
      </c>
      <c r="H9" s="76"/>
      <c r="I9" s="25" t="e">
        <f>#REF!</f>
        <v>#REF!</v>
      </c>
      <c r="J9" s="25" t="e">
        <f>#REF!</f>
        <v>#REF!</v>
      </c>
      <c r="K9" s="25" t="e">
        <f>#REF!</f>
        <v>#REF!</v>
      </c>
      <c r="L9" s="25" t="e">
        <f>#REF!</f>
        <v>#REF!</v>
      </c>
      <c r="M9" s="25" t="e">
        <f>#REF!</f>
        <v>#REF!</v>
      </c>
      <c r="N9" s="25" t="e">
        <f>#REF!</f>
        <v>#REF!</v>
      </c>
      <c r="O9" s="25">
        <f t="shared" ref="O9:P13" si="0">F9</f>
        <v>62</v>
      </c>
      <c r="P9" s="25">
        <f t="shared" si="0"/>
        <v>868921.32000000007</v>
      </c>
    </row>
    <row r="10" spans="1:17" s="26" customFormat="1" ht="39.6" x14ac:dyDescent="0.25">
      <c r="A10" s="70">
        <v>2</v>
      </c>
      <c r="B10" s="71"/>
      <c r="C10" s="72" t="s">
        <v>299</v>
      </c>
      <c r="D10" s="73" t="s">
        <v>297</v>
      </c>
      <c r="E10" s="74">
        <v>16000</v>
      </c>
      <c r="F10" s="75">
        <v>144</v>
      </c>
      <c r="G10" s="74">
        <v>2304000</v>
      </c>
      <c r="H10" s="76"/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 t="e">
        <f>#REF!</f>
        <v>#REF!</v>
      </c>
      <c r="O10" s="25">
        <f t="shared" si="0"/>
        <v>144</v>
      </c>
      <c r="P10" s="25">
        <f t="shared" si="0"/>
        <v>2304000</v>
      </c>
    </row>
    <row r="11" spans="1:17" s="26" customFormat="1" ht="39.6" x14ac:dyDescent="0.25">
      <c r="A11" s="70">
        <v>3</v>
      </c>
      <c r="B11" s="71"/>
      <c r="C11" s="72" t="s">
        <v>300</v>
      </c>
      <c r="D11" s="73" t="s">
        <v>297</v>
      </c>
      <c r="E11" s="74">
        <v>16000</v>
      </c>
      <c r="F11" s="75">
        <v>119</v>
      </c>
      <c r="G11" s="74">
        <v>1904000</v>
      </c>
      <c r="H11" s="76"/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 t="e">
        <f>#REF!</f>
        <v>#REF!</v>
      </c>
      <c r="O11" s="25">
        <f t="shared" si="0"/>
        <v>119</v>
      </c>
      <c r="P11" s="25">
        <f t="shared" si="0"/>
        <v>1904000</v>
      </c>
    </row>
    <row r="12" spans="1:17" s="26" customFormat="1" ht="26.4" x14ac:dyDescent="0.25">
      <c r="A12" s="70">
        <v>4</v>
      </c>
      <c r="B12" s="71"/>
      <c r="C12" s="72" t="s">
        <v>301</v>
      </c>
      <c r="D12" s="73" t="s">
        <v>297</v>
      </c>
      <c r="E12" s="74">
        <v>680</v>
      </c>
      <c r="F12" s="75">
        <v>51</v>
      </c>
      <c r="G12" s="74">
        <v>34680</v>
      </c>
      <c r="H12" s="76"/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 t="e">
        <f>#REF!</f>
        <v>#REF!</v>
      </c>
      <c r="O12" s="25">
        <f t="shared" si="0"/>
        <v>51</v>
      </c>
      <c r="P12" s="25">
        <f t="shared" si="0"/>
        <v>34680</v>
      </c>
    </row>
    <row r="13" spans="1:17" s="26" customFormat="1" ht="39.6" x14ac:dyDescent="0.25">
      <c r="A13" s="70">
        <v>5</v>
      </c>
      <c r="B13" s="71"/>
      <c r="C13" s="72" t="s">
        <v>302</v>
      </c>
      <c r="D13" s="73" t="s">
        <v>303</v>
      </c>
      <c r="E13" s="74" t="s">
        <v>304</v>
      </c>
      <c r="F13" s="75">
        <v>95</v>
      </c>
      <c r="G13" s="74">
        <v>31029.850000000002</v>
      </c>
      <c r="H13" s="76"/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 t="e">
        <f>#REF!</f>
        <v>#REF!</v>
      </c>
      <c r="O13" s="25">
        <f t="shared" si="0"/>
        <v>95</v>
      </c>
      <c r="P13" s="25">
        <f t="shared" si="0"/>
        <v>31029.850000000002</v>
      </c>
    </row>
    <row r="14" spans="1:17" s="17" customFormat="1" ht="13.5" customHeight="1" thickBot="1" x14ac:dyDescent="0.3"/>
    <row r="15" spans="1:17" s="17" customFormat="1" ht="26.25" customHeight="1" x14ac:dyDescent="0.25">
      <c r="A15" s="94" t="s">
        <v>139</v>
      </c>
      <c r="B15" s="88" t="s">
        <v>140</v>
      </c>
      <c r="C15" s="88" t="s">
        <v>32</v>
      </c>
      <c r="D15" s="99" t="s">
        <v>141</v>
      </c>
      <c r="E15" s="88" t="s">
        <v>142</v>
      </c>
      <c r="F15" s="88" t="s">
        <v>293</v>
      </c>
      <c r="G15" s="88"/>
      <c r="H15" s="89" t="s">
        <v>146</v>
      </c>
    </row>
    <row r="16" spans="1:17" s="17" customFormat="1" ht="12.75" customHeight="1" x14ac:dyDescent="0.25">
      <c r="A16" s="95"/>
      <c r="B16" s="97"/>
      <c r="C16" s="97"/>
      <c r="D16" s="100"/>
      <c r="E16" s="97"/>
      <c r="F16" s="92" t="s">
        <v>147</v>
      </c>
      <c r="G16" s="92" t="s">
        <v>148</v>
      </c>
      <c r="H16" s="90"/>
    </row>
    <row r="17" spans="1:16" s="17" customFormat="1" ht="13.5" customHeight="1" thickBot="1" x14ac:dyDescent="0.3">
      <c r="A17" s="96"/>
      <c r="B17" s="98"/>
      <c r="C17" s="98"/>
      <c r="D17" s="101"/>
      <c r="E17" s="98"/>
      <c r="F17" s="93"/>
      <c r="G17" s="93"/>
      <c r="H17" s="91"/>
    </row>
    <row r="18" spans="1:16" s="26" customFormat="1" ht="39.6" x14ac:dyDescent="0.25">
      <c r="A18" s="70">
        <v>6</v>
      </c>
      <c r="B18" s="71"/>
      <c r="C18" s="72" t="s">
        <v>305</v>
      </c>
      <c r="D18" s="73" t="s">
        <v>303</v>
      </c>
      <c r="E18" s="74" t="s">
        <v>306</v>
      </c>
      <c r="F18" s="75">
        <v>1271</v>
      </c>
      <c r="G18" s="74">
        <v>458996.23000000004</v>
      </c>
      <c r="H18" s="76"/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 t="e">
        <f>#REF!</f>
        <v>#REF!</v>
      </c>
      <c r="O18" s="25">
        <f t="shared" ref="O18:P23" si="1">F18</f>
        <v>1271</v>
      </c>
      <c r="P18" s="25">
        <f t="shared" si="1"/>
        <v>458996.23000000004</v>
      </c>
    </row>
    <row r="19" spans="1:16" s="26" customFormat="1" ht="66" x14ac:dyDescent="0.25">
      <c r="A19" s="70">
        <v>7</v>
      </c>
      <c r="B19" s="71"/>
      <c r="C19" s="72" t="s">
        <v>307</v>
      </c>
      <c r="D19" s="73" t="s">
        <v>308</v>
      </c>
      <c r="E19" s="74" t="s">
        <v>309</v>
      </c>
      <c r="F19" s="75">
        <v>240</v>
      </c>
      <c r="G19" s="74">
        <v>84840</v>
      </c>
      <c r="H19" s="76"/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 t="e">
        <f>#REF!</f>
        <v>#REF!</v>
      </c>
      <c r="O19" s="25">
        <f t="shared" si="1"/>
        <v>240</v>
      </c>
      <c r="P19" s="25">
        <f t="shared" si="1"/>
        <v>84840</v>
      </c>
    </row>
    <row r="20" spans="1:16" s="26" customFormat="1" ht="66" x14ac:dyDescent="0.25">
      <c r="A20" s="70">
        <v>8</v>
      </c>
      <c r="B20" s="71"/>
      <c r="C20" s="72" t="s">
        <v>310</v>
      </c>
      <c r="D20" s="73" t="s">
        <v>311</v>
      </c>
      <c r="E20" s="74" t="s">
        <v>312</v>
      </c>
      <c r="F20" s="75">
        <v>148</v>
      </c>
      <c r="G20" s="74">
        <v>163958.84</v>
      </c>
      <c r="H20" s="76"/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 t="e">
        <f>#REF!</f>
        <v>#REF!</v>
      </c>
      <c r="O20" s="25">
        <f t="shared" si="1"/>
        <v>148</v>
      </c>
      <c r="P20" s="25">
        <f t="shared" si="1"/>
        <v>163958.84</v>
      </c>
    </row>
    <row r="21" spans="1:16" s="26" customFormat="1" ht="39.6" x14ac:dyDescent="0.25">
      <c r="A21" s="70">
        <v>9</v>
      </c>
      <c r="B21" s="71"/>
      <c r="C21" s="72" t="s">
        <v>313</v>
      </c>
      <c r="D21" s="73" t="s">
        <v>314</v>
      </c>
      <c r="E21" s="74" t="s">
        <v>315</v>
      </c>
      <c r="F21" s="75">
        <v>335</v>
      </c>
      <c r="G21" s="74">
        <v>1172.5</v>
      </c>
      <c r="H21" s="76"/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 t="e">
        <f>#REF!</f>
        <v>#REF!</v>
      </c>
      <c r="O21" s="25">
        <f t="shared" si="1"/>
        <v>335</v>
      </c>
      <c r="P21" s="25">
        <f t="shared" si="1"/>
        <v>1172.5</v>
      </c>
    </row>
    <row r="22" spans="1:16" s="26" customFormat="1" ht="39.6" x14ac:dyDescent="0.25">
      <c r="A22" s="70">
        <v>10</v>
      </c>
      <c r="B22" s="71"/>
      <c r="C22" s="72" t="s">
        <v>316</v>
      </c>
      <c r="D22" s="73" t="s">
        <v>297</v>
      </c>
      <c r="E22" s="74" t="s">
        <v>317</v>
      </c>
      <c r="F22" s="75">
        <v>10</v>
      </c>
      <c r="G22" s="74">
        <v>1145</v>
      </c>
      <c r="H22" s="76"/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 t="e">
        <f>#REF!</f>
        <v>#REF!</v>
      </c>
      <c r="O22" s="25">
        <f t="shared" si="1"/>
        <v>10</v>
      </c>
      <c r="P22" s="25">
        <f t="shared" si="1"/>
        <v>1145</v>
      </c>
    </row>
    <row r="23" spans="1:16" s="26" customFormat="1" ht="26.4" x14ac:dyDescent="0.25">
      <c r="A23" s="70">
        <v>11</v>
      </c>
      <c r="B23" s="71"/>
      <c r="C23" s="72" t="s">
        <v>318</v>
      </c>
      <c r="D23" s="73" t="s">
        <v>319</v>
      </c>
      <c r="E23" s="74" t="s">
        <v>320</v>
      </c>
      <c r="F23" s="75">
        <v>2340</v>
      </c>
      <c r="G23" s="74">
        <v>943371</v>
      </c>
      <c r="H23" s="76"/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 t="e">
        <f>#REF!</f>
        <v>#REF!</v>
      </c>
      <c r="O23" s="25">
        <f t="shared" si="1"/>
        <v>2340</v>
      </c>
      <c r="P23" s="25">
        <f t="shared" si="1"/>
        <v>943371</v>
      </c>
    </row>
    <row r="24" spans="1:16" s="17" customFormat="1" ht="13.5" customHeight="1" thickBot="1" x14ac:dyDescent="0.3"/>
    <row r="25" spans="1:16" s="17" customFormat="1" ht="26.25" customHeight="1" x14ac:dyDescent="0.25">
      <c r="A25" s="94" t="s">
        <v>139</v>
      </c>
      <c r="B25" s="88" t="s">
        <v>140</v>
      </c>
      <c r="C25" s="88" t="s">
        <v>32</v>
      </c>
      <c r="D25" s="99" t="s">
        <v>141</v>
      </c>
      <c r="E25" s="88" t="s">
        <v>142</v>
      </c>
      <c r="F25" s="88" t="s">
        <v>293</v>
      </c>
      <c r="G25" s="88"/>
      <c r="H25" s="89" t="s">
        <v>146</v>
      </c>
    </row>
    <row r="26" spans="1:16" s="17" customFormat="1" ht="12.75" customHeight="1" x14ac:dyDescent="0.25">
      <c r="A26" s="95"/>
      <c r="B26" s="97"/>
      <c r="C26" s="97"/>
      <c r="D26" s="100"/>
      <c r="E26" s="97"/>
      <c r="F26" s="92" t="s">
        <v>147</v>
      </c>
      <c r="G26" s="92" t="s">
        <v>148</v>
      </c>
      <c r="H26" s="90"/>
    </row>
    <row r="27" spans="1:16" s="17" customFormat="1" ht="13.5" customHeight="1" thickBot="1" x14ac:dyDescent="0.3">
      <c r="A27" s="96"/>
      <c r="B27" s="98"/>
      <c r="C27" s="98"/>
      <c r="D27" s="101"/>
      <c r="E27" s="98"/>
      <c r="F27" s="93"/>
      <c r="G27" s="93"/>
      <c r="H27" s="91"/>
    </row>
    <row r="28" spans="1:16" s="26" customFormat="1" ht="13.2" x14ac:dyDescent="0.25">
      <c r="A28" s="70">
        <v>12</v>
      </c>
      <c r="B28" s="71"/>
      <c r="C28" s="72" t="s">
        <v>321</v>
      </c>
      <c r="D28" s="73" t="s">
        <v>297</v>
      </c>
      <c r="E28" s="74" t="s">
        <v>322</v>
      </c>
      <c r="F28" s="75">
        <v>339</v>
      </c>
      <c r="G28" s="74">
        <v>4303513.4700000007</v>
      </c>
      <c r="H28" s="76"/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 t="e">
        <f>#REF!</f>
        <v>#REF!</v>
      </c>
      <c r="O28" s="25">
        <f t="shared" ref="O28:O37" si="2">F28</f>
        <v>339</v>
      </c>
      <c r="P28" s="25">
        <f t="shared" ref="P28:P37" si="3">G28</f>
        <v>4303513.4700000007</v>
      </c>
    </row>
    <row r="29" spans="1:16" s="26" customFormat="1" ht="39.6" x14ac:dyDescent="0.25">
      <c r="A29" s="70">
        <v>13</v>
      </c>
      <c r="B29" s="71"/>
      <c r="C29" s="72" t="s">
        <v>323</v>
      </c>
      <c r="D29" s="73" t="s">
        <v>324</v>
      </c>
      <c r="E29" s="74" t="s">
        <v>325</v>
      </c>
      <c r="F29" s="75">
        <v>336</v>
      </c>
      <c r="G29" s="74">
        <v>178681.44</v>
      </c>
      <c r="H29" s="76"/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 t="e">
        <f>#REF!</f>
        <v>#REF!</v>
      </c>
      <c r="O29" s="25">
        <f t="shared" si="2"/>
        <v>336</v>
      </c>
      <c r="P29" s="25">
        <f t="shared" si="3"/>
        <v>178681.44</v>
      </c>
    </row>
    <row r="30" spans="1:16" s="26" customFormat="1" ht="39.6" x14ac:dyDescent="0.25">
      <c r="A30" s="70">
        <v>14</v>
      </c>
      <c r="B30" s="71"/>
      <c r="C30" s="72" t="s">
        <v>326</v>
      </c>
      <c r="D30" s="73" t="s">
        <v>327</v>
      </c>
      <c r="E30" s="74" t="s">
        <v>328</v>
      </c>
      <c r="F30" s="75">
        <v>15</v>
      </c>
      <c r="G30" s="74">
        <v>10386.75</v>
      </c>
      <c r="H30" s="76"/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 t="e">
        <f>#REF!</f>
        <v>#REF!</v>
      </c>
      <c r="O30" s="25">
        <f t="shared" si="2"/>
        <v>15</v>
      </c>
      <c r="P30" s="25">
        <f t="shared" si="3"/>
        <v>10386.75</v>
      </c>
    </row>
    <row r="31" spans="1:16" s="26" customFormat="1" ht="39.6" x14ac:dyDescent="0.25">
      <c r="A31" s="70">
        <v>15</v>
      </c>
      <c r="B31" s="71"/>
      <c r="C31" s="72" t="s">
        <v>329</v>
      </c>
      <c r="D31" s="73" t="s">
        <v>327</v>
      </c>
      <c r="E31" s="74" t="s">
        <v>330</v>
      </c>
      <c r="F31" s="75">
        <v>76</v>
      </c>
      <c r="G31" s="74">
        <v>16063.36</v>
      </c>
      <c r="H31" s="76"/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 t="e">
        <f>#REF!</f>
        <v>#REF!</v>
      </c>
      <c r="O31" s="25">
        <f t="shared" si="2"/>
        <v>76</v>
      </c>
      <c r="P31" s="25">
        <f t="shared" si="3"/>
        <v>16063.36</v>
      </c>
    </row>
    <row r="32" spans="1:16" s="26" customFormat="1" ht="39.6" x14ac:dyDescent="0.25">
      <c r="A32" s="70">
        <v>16</v>
      </c>
      <c r="B32" s="71"/>
      <c r="C32" s="72" t="s">
        <v>331</v>
      </c>
      <c r="D32" s="73" t="s">
        <v>327</v>
      </c>
      <c r="E32" s="74" t="s">
        <v>332</v>
      </c>
      <c r="F32" s="75">
        <v>90</v>
      </c>
      <c r="G32" s="74">
        <v>32926.5</v>
      </c>
      <c r="H32" s="76"/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 t="e">
        <f>#REF!</f>
        <v>#REF!</v>
      </c>
      <c r="O32" s="25">
        <f t="shared" si="2"/>
        <v>90</v>
      </c>
      <c r="P32" s="25">
        <f t="shared" si="3"/>
        <v>32926.5</v>
      </c>
    </row>
    <row r="33" spans="1:17" s="26" customFormat="1" ht="26.4" x14ac:dyDescent="0.25">
      <c r="A33" s="70">
        <v>17</v>
      </c>
      <c r="B33" s="71"/>
      <c r="C33" s="72" t="s">
        <v>333</v>
      </c>
      <c r="D33" s="73" t="s">
        <v>334</v>
      </c>
      <c r="E33" s="74" t="s">
        <v>335</v>
      </c>
      <c r="F33" s="75">
        <v>30</v>
      </c>
      <c r="G33" s="74">
        <v>15254.7</v>
      </c>
      <c r="H33" s="76"/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 t="e">
        <f>#REF!</f>
        <v>#REF!</v>
      </c>
      <c r="O33" s="25">
        <f t="shared" si="2"/>
        <v>30</v>
      </c>
      <c r="P33" s="25">
        <f t="shared" si="3"/>
        <v>15254.7</v>
      </c>
    </row>
    <row r="34" spans="1:17" s="26" customFormat="1" ht="26.4" x14ac:dyDescent="0.25">
      <c r="A34" s="70">
        <v>18</v>
      </c>
      <c r="B34" s="71"/>
      <c r="C34" s="72" t="s">
        <v>336</v>
      </c>
      <c r="D34" s="73" t="s">
        <v>337</v>
      </c>
      <c r="E34" s="74" t="s">
        <v>338</v>
      </c>
      <c r="F34" s="75">
        <v>74</v>
      </c>
      <c r="G34" s="74">
        <v>1627.6200000000001</v>
      </c>
      <c r="H34" s="76"/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 t="e">
        <f>#REF!</f>
        <v>#REF!</v>
      </c>
      <c r="O34" s="25">
        <f t="shared" si="2"/>
        <v>74</v>
      </c>
      <c r="P34" s="25">
        <f t="shared" si="3"/>
        <v>1627.6200000000001</v>
      </c>
    </row>
    <row r="35" spans="1:17" s="26" customFormat="1" ht="26.4" x14ac:dyDescent="0.25">
      <c r="A35" s="70">
        <v>19</v>
      </c>
      <c r="B35" s="71"/>
      <c r="C35" s="72" t="s">
        <v>339</v>
      </c>
      <c r="D35" s="73" t="s">
        <v>337</v>
      </c>
      <c r="E35" s="74" t="s">
        <v>340</v>
      </c>
      <c r="F35" s="75">
        <v>2250</v>
      </c>
      <c r="G35" s="74">
        <v>66375</v>
      </c>
      <c r="H35" s="76"/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 t="e">
        <f>#REF!</f>
        <v>#REF!</v>
      </c>
      <c r="O35" s="25">
        <f t="shared" si="2"/>
        <v>2250</v>
      </c>
      <c r="P35" s="25">
        <f t="shared" si="3"/>
        <v>66375</v>
      </c>
    </row>
    <row r="36" spans="1:17" s="26" customFormat="1" ht="26.4" x14ac:dyDescent="0.25">
      <c r="A36" s="70">
        <v>20</v>
      </c>
      <c r="B36" s="71"/>
      <c r="C36" s="72" t="s">
        <v>341</v>
      </c>
      <c r="D36" s="73" t="s">
        <v>342</v>
      </c>
      <c r="E36" s="74" t="s">
        <v>343</v>
      </c>
      <c r="F36" s="75">
        <v>6</v>
      </c>
      <c r="G36" s="74">
        <v>5957.2800000000007</v>
      </c>
      <c r="H36" s="76"/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 t="e">
        <f>#REF!</f>
        <v>#REF!</v>
      </c>
      <c r="O36" s="25">
        <f t="shared" si="2"/>
        <v>6</v>
      </c>
      <c r="P36" s="25">
        <f t="shared" si="3"/>
        <v>5957.2800000000007</v>
      </c>
    </row>
    <row r="37" spans="1:17" s="26" customFormat="1" ht="26.4" x14ac:dyDescent="0.25">
      <c r="A37" s="70">
        <v>21</v>
      </c>
      <c r="B37" s="71"/>
      <c r="C37" s="72" t="s">
        <v>344</v>
      </c>
      <c r="D37" s="73" t="s">
        <v>345</v>
      </c>
      <c r="E37" s="74" t="s">
        <v>346</v>
      </c>
      <c r="F37" s="75">
        <v>19</v>
      </c>
      <c r="G37" s="74">
        <v>40150.800000000003</v>
      </c>
      <c r="H37" s="76"/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 t="e">
        <f>#REF!</f>
        <v>#REF!</v>
      </c>
      <c r="O37" s="25">
        <f t="shared" si="2"/>
        <v>19</v>
      </c>
      <c r="P37" s="25">
        <f t="shared" si="3"/>
        <v>40150.800000000003</v>
      </c>
    </row>
    <row r="38" spans="1:17" s="17" customFormat="1" ht="13.5" customHeight="1" thickBot="1" x14ac:dyDescent="0.3"/>
    <row r="39" spans="1:17" s="17" customFormat="1" ht="26.25" customHeight="1" x14ac:dyDescent="0.25">
      <c r="A39" s="94" t="s">
        <v>139</v>
      </c>
      <c r="B39" s="88" t="s">
        <v>140</v>
      </c>
      <c r="C39" s="88" t="s">
        <v>32</v>
      </c>
      <c r="D39" s="99" t="s">
        <v>141</v>
      </c>
      <c r="E39" s="88" t="s">
        <v>142</v>
      </c>
      <c r="F39" s="88" t="s">
        <v>293</v>
      </c>
      <c r="G39" s="88"/>
      <c r="H39" s="89" t="s">
        <v>146</v>
      </c>
    </row>
    <row r="40" spans="1:17" s="17" customFormat="1" ht="12.75" customHeight="1" x14ac:dyDescent="0.25">
      <c r="A40" s="95"/>
      <c r="B40" s="97"/>
      <c r="C40" s="97"/>
      <c r="D40" s="100"/>
      <c r="E40" s="97"/>
      <c r="F40" s="92" t="s">
        <v>147</v>
      </c>
      <c r="G40" s="92" t="s">
        <v>148</v>
      </c>
      <c r="H40" s="90"/>
    </row>
    <row r="41" spans="1:17" s="17" customFormat="1" ht="13.5" customHeight="1" thickBot="1" x14ac:dyDescent="0.3">
      <c r="A41" s="96"/>
      <c r="B41" s="98"/>
      <c r="C41" s="98"/>
      <c r="D41" s="101"/>
      <c r="E41" s="98"/>
      <c r="F41" s="93"/>
      <c r="G41" s="93"/>
      <c r="H41" s="91"/>
    </row>
    <row r="42" spans="1:17" s="26" customFormat="1" ht="39.6" x14ac:dyDescent="0.25">
      <c r="A42" s="70">
        <v>22</v>
      </c>
      <c r="B42" s="71"/>
      <c r="C42" s="72" t="s">
        <v>347</v>
      </c>
      <c r="D42" s="73" t="s">
        <v>303</v>
      </c>
      <c r="E42" s="74" t="s">
        <v>348</v>
      </c>
      <c r="F42" s="75">
        <v>6</v>
      </c>
      <c r="G42" s="74">
        <v>8980.86</v>
      </c>
      <c r="H42" s="76"/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 t="e">
        <f>#REF!</f>
        <v>#REF!</v>
      </c>
      <c r="O42" s="25">
        <f>F42</f>
        <v>6</v>
      </c>
      <c r="P42" s="25">
        <f>G42</f>
        <v>8980.86</v>
      </c>
    </row>
    <row r="43" spans="1:17" s="26" customFormat="1" ht="27" thickBot="1" x14ac:dyDescent="0.3">
      <c r="A43" s="70">
        <v>23</v>
      </c>
      <c r="B43" s="71"/>
      <c r="C43" s="72" t="s">
        <v>349</v>
      </c>
      <c r="D43" s="73" t="s">
        <v>350</v>
      </c>
      <c r="E43" s="74" t="s">
        <v>351</v>
      </c>
      <c r="F43" s="75">
        <v>269</v>
      </c>
      <c r="G43" s="74">
        <v>8056531.1699999999</v>
      </c>
      <c r="H43" s="76"/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 t="e">
        <f>#REF!</f>
        <v>#REF!</v>
      </c>
      <c r="O43" s="25">
        <f>F43</f>
        <v>269</v>
      </c>
      <c r="P43" s="25">
        <f>G43</f>
        <v>8056531.1699999999</v>
      </c>
    </row>
    <row r="44" spans="1:17" s="17" customFormat="1" ht="13.8" thickBot="1" x14ac:dyDescent="0.3">
      <c r="A44" s="35"/>
      <c r="B44" s="29" t="s">
        <v>352</v>
      </c>
      <c r="C44" s="29"/>
      <c r="D44" s="29"/>
      <c r="E44" s="30"/>
      <c r="F44" s="31">
        <f>SUM(Лист1!O4:O43)</f>
        <v>8325</v>
      </c>
      <c r="G44" s="32">
        <f>SUM(Лист1!P4:P43)</f>
        <v>19532563.689999998</v>
      </c>
      <c r="H44" s="33"/>
    </row>
    <row r="45" spans="1:17" s="24" customFormat="1" ht="15" customHeight="1" thickBot="1" x14ac:dyDescent="0.3">
      <c r="A45" s="85" t="s">
        <v>353</v>
      </c>
      <c r="B45" s="21"/>
      <c r="C45" s="21"/>
      <c r="D45" s="21"/>
      <c r="E45" s="21"/>
      <c r="F45" s="22"/>
      <c r="G45" s="21"/>
      <c r="H45" s="23"/>
    </row>
    <row r="46" spans="1:17" s="24" customFormat="1" ht="15" hidden="1" customHeight="1" thickBot="1" x14ac:dyDescent="0.3">
      <c r="A46" s="79"/>
      <c r="B46" s="80"/>
      <c r="C46" s="80"/>
      <c r="D46" s="80"/>
      <c r="E46" s="80"/>
      <c r="F46" s="81"/>
      <c r="G46" s="80"/>
      <c r="H46" s="82"/>
      <c r="Q46" s="24" t="s">
        <v>295</v>
      </c>
    </row>
    <row r="47" spans="1:17" s="26" customFormat="1" ht="26.4" x14ac:dyDescent="0.25">
      <c r="A47" s="70">
        <v>1</v>
      </c>
      <c r="B47" s="71"/>
      <c r="C47" s="72" t="s">
        <v>354</v>
      </c>
      <c r="D47" s="73" t="s">
        <v>314</v>
      </c>
      <c r="E47" s="74" t="s">
        <v>355</v>
      </c>
      <c r="F47" s="75"/>
      <c r="G47" s="74"/>
      <c r="H47" s="76"/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 t="e">
        <f>#REF!</f>
        <v>#REF!</v>
      </c>
      <c r="O47" s="25">
        <f t="shared" ref="O47:P51" si="4">F47</f>
        <v>0</v>
      </c>
      <c r="P47" s="25">
        <f t="shared" si="4"/>
        <v>0</v>
      </c>
    </row>
    <row r="48" spans="1:17" s="26" customFormat="1" ht="26.4" x14ac:dyDescent="0.25">
      <c r="A48" s="70">
        <v>2</v>
      </c>
      <c r="B48" s="71"/>
      <c r="C48" s="72" t="s">
        <v>356</v>
      </c>
      <c r="D48" s="73" t="s">
        <v>314</v>
      </c>
      <c r="E48" s="74" t="s">
        <v>357</v>
      </c>
      <c r="F48" s="75"/>
      <c r="G48" s="74"/>
      <c r="H48" s="76"/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 t="e">
        <f>#REF!</f>
        <v>#REF!</v>
      </c>
      <c r="O48" s="25">
        <f t="shared" si="4"/>
        <v>0</v>
      </c>
      <c r="P48" s="25">
        <f t="shared" si="4"/>
        <v>0</v>
      </c>
    </row>
    <row r="49" spans="1:16" s="26" customFormat="1" ht="39.6" x14ac:dyDescent="0.25">
      <c r="A49" s="70">
        <v>3</v>
      </c>
      <c r="B49" s="71"/>
      <c r="C49" s="72" t="s">
        <v>358</v>
      </c>
      <c r="D49" s="73" t="s">
        <v>314</v>
      </c>
      <c r="E49" s="74" t="s">
        <v>359</v>
      </c>
      <c r="F49" s="75">
        <v>135</v>
      </c>
      <c r="G49" s="74">
        <v>2857.9500000000003</v>
      </c>
      <c r="H49" s="76"/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 t="e">
        <f>#REF!</f>
        <v>#REF!</v>
      </c>
      <c r="O49" s="25">
        <f t="shared" si="4"/>
        <v>135</v>
      </c>
      <c r="P49" s="25">
        <f t="shared" si="4"/>
        <v>2857.9500000000003</v>
      </c>
    </row>
    <row r="50" spans="1:16" s="26" customFormat="1" ht="39.6" x14ac:dyDescent="0.25">
      <c r="A50" s="70">
        <v>4</v>
      </c>
      <c r="B50" s="71"/>
      <c r="C50" s="72" t="s">
        <v>360</v>
      </c>
      <c r="D50" s="73" t="s">
        <v>361</v>
      </c>
      <c r="E50" s="74" t="s">
        <v>362</v>
      </c>
      <c r="F50" s="75">
        <v>5</v>
      </c>
      <c r="G50" s="74">
        <v>9734.0500000000011</v>
      </c>
      <c r="H50" s="76"/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 t="e">
        <f>#REF!</f>
        <v>#REF!</v>
      </c>
      <c r="O50" s="25">
        <f t="shared" si="4"/>
        <v>5</v>
      </c>
      <c r="P50" s="25">
        <f t="shared" si="4"/>
        <v>9734.0500000000011</v>
      </c>
    </row>
    <row r="51" spans="1:16" s="26" customFormat="1" ht="39.6" x14ac:dyDescent="0.25">
      <c r="A51" s="70">
        <v>5</v>
      </c>
      <c r="B51" s="71"/>
      <c r="C51" s="72" t="s">
        <v>363</v>
      </c>
      <c r="D51" s="73" t="s">
        <v>361</v>
      </c>
      <c r="E51" s="74" t="s">
        <v>364</v>
      </c>
      <c r="F51" s="75">
        <v>5</v>
      </c>
      <c r="G51" s="74">
        <v>8709.65</v>
      </c>
      <c r="H51" s="76"/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 t="e">
        <f>#REF!</f>
        <v>#REF!</v>
      </c>
      <c r="O51" s="25">
        <f t="shared" si="4"/>
        <v>5</v>
      </c>
      <c r="P51" s="25">
        <f t="shared" si="4"/>
        <v>8709.65</v>
      </c>
    </row>
    <row r="52" spans="1:16" s="17" customFormat="1" ht="13.5" customHeight="1" thickBot="1" x14ac:dyDescent="0.3"/>
    <row r="53" spans="1:16" s="17" customFormat="1" ht="26.25" customHeight="1" x14ac:dyDescent="0.25">
      <c r="A53" s="94" t="s">
        <v>139</v>
      </c>
      <c r="B53" s="88" t="s">
        <v>140</v>
      </c>
      <c r="C53" s="88" t="s">
        <v>32</v>
      </c>
      <c r="D53" s="99" t="s">
        <v>141</v>
      </c>
      <c r="E53" s="88" t="s">
        <v>142</v>
      </c>
      <c r="F53" s="88" t="s">
        <v>293</v>
      </c>
      <c r="G53" s="88"/>
      <c r="H53" s="89" t="s">
        <v>146</v>
      </c>
    </row>
    <row r="54" spans="1:16" s="17" customFormat="1" ht="12.75" customHeight="1" x14ac:dyDescent="0.25">
      <c r="A54" s="95"/>
      <c r="B54" s="97"/>
      <c r="C54" s="97"/>
      <c r="D54" s="100"/>
      <c r="E54" s="97"/>
      <c r="F54" s="92" t="s">
        <v>147</v>
      </c>
      <c r="G54" s="92" t="s">
        <v>148</v>
      </c>
      <c r="H54" s="90"/>
    </row>
    <row r="55" spans="1:16" s="17" customFormat="1" ht="13.5" customHeight="1" thickBot="1" x14ac:dyDescent="0.3">
      <c r="A55" s="96"/>
      <c r="B55" s="98"/>
      <c r="C55" s="98"/>
      <c r="D55" s="101"/>
      <c r="E55" s="98"/>
      <c r="F55" s="93"/>
      <c r="G55" s="93"/>
      <c r="H55" s="91"/>
    </row>
    <row r="56" spans="1:16" s="26" customFormat="1" ht="39.6" x14ac:dyDescent="0.25">
      <c r="A56" s="70">
        <v>6</v>
      </c>
      <c r="B56" s="71"/>
      <c r="C56" s="72" t="s">
        <v>365</v>
      </c>
      <c r="D56" s="73" t="s">
        <v>361</v>
      </c>
      <c r="E56" s="74" t="s">
        <v>366</v>
      </c>
      <c r="F56" s="75">
        <v>5</v>
      </c>
      <c r="G56" s="74">
        <v>3151.2000000000003</v>
      </c>
      <c r="H56" s="76"/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 t="e">
        <f>#REF!</f>
        <v>#REF!</v>
      </c>
      <c r="O56" s="25">
        <f t="shared" ref="O56:P61" si="5">F56</f>
        <v>5</v>
      </c>
      <c r="P56" s="25">
        <f t="shared" si="5"/>
        <v>3151.2000000000003</v>
      </c>
    </row>
    <row r="57" spans="1:16" s="26" customFormat="1" ht="39.6" x14ac:dyDescent="0.25">
      <c r="A57" s="70">
        <v>7</v>
      </c>
      <c r="B57" s="71"/>
      <c r="C57" s="72" t="s">
        <v>367</v>
      </c>
      <c r="D57" s="73" t="s">
        <v>361</v>
      </c>
      <c r="E57" s="74" t="s">
        <v>368</v>
      </c>
      <c r="F57" s="75">
        <v>2</v>
      </c>
      <c r="G57" s="74">
        <v>1201.98</v>
      </c>
      <c r="H57" s="76"/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 t="e">
        <f>#REF!</f>
        <v>#REF!</v>
      </c>
      <c r="O57" s="25">
        <f t="shared" si="5"/>
        <v>2</v>
      </c>
      <c r="P57" s="25">
        <f t="shared" si="5"/>
        <v>1201.98</v>
      </c>
    </row>
    <row r="58" spans="1:16" s="26" customFormat="1" ht="39.6" x14ac:dyDescent="0.25">
      <c r="A58" s="70">
        <v>8</v>
      </c>
      <c r="B58" s="71"/>
      <c r="C58" s="72" t="s">
        <v>369</v>
      </c>
      <c r="D58" s="73" t="s">
        <v>361</v>
      </c>
      <c r="E58" s="74" t="s">
        <v>370</v>
      </c>
      <c r="F58" s="75">
        <v>20</v>
      </c>
      <c r="G58" s="74">
        <v>9094.2000000000007</v>
      </c>
      <c r="H58" s="76"/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 t="e">
        <f>#REF!</f>
        <v>#REF!</v>
      </c>
      <c r="O58" s="25">
        <f t="shared" si="5"/>
        <v>20</v>
      </c>
      <c r="P58" s="25">
        <f t="shared" si="5"/>
        <v>9094.2000000000007</v>
      </c>
    </row>
    <row r="59" spans="1:16" s="26" customFormat="1" ht="39.6" x14ac:dyDescent="0.25">
      <c r="A59" s="70">
        <v>9</v>
      </c>
      <c r="B59" s="71"/>
      <c r="C59" s="72" t="s">
        <v>371</v>
      </c>
      <c r="D59" s="73" t="s">
        <v>361</v>
      </c>
      <c r="E59" s="74" t="s">
        <v>372</v>
      </c>
      <c r="F59" s="75">
        <v>5</v>
      </c>
      <c r="G59" s="74">
        <v>5784.1500000000005</v>
      </c>
      <c r="H59" s="76"/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 t="e">
        <f>#REF!</f>
        <v>#REF!</v>
      </c>
      <c r="O59" s="25">
        <f t="shared" si="5"/>
        <v>5</v>
      </c>
      <c r="P59" s="25">
        <f t="shared" si="5"/>
        <v>5784.1500000000005</v>
      </c>
    </row>
    <row r="60" spans="1:16" s="26" customFormat="1" ht="66" x14ac:dyDescent="0.25">
      <c r="A60" s="70">
        <v>10</v>
      </c>
      <c r="B60" s="71"/>
      <c r="C60" s="72" t="s">
        <v>373</v>
      </c>
      <c r="D60" s="73" t="s">
        <v>361</v>
      </c>
      <c r="E60" s="74" t="s">
        <v>374</v>
      </c>
      <c r="F60" s="75">
        <v>20</v>
      </c>
      <c r="G60" s="74">
        <v>10264.4</v>
      </c>
      <c r="H60" s="76"/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 t="e">
        <f>#REF!</f>
        <v>#REF!</v>
      </c>
      <c r="O60" s="25">
        <f t="shared" si="5"/>
        <v>20</v>
      </c>
      <c r="P60" s="25">
        <f t="shared" si="5"/>
        <v>10264.4</v>
      </c>
    </row>
    <row r="61" spans="1:16" s="26" customFormat="1" ht="52.8" x14ac:dyDescent="0.25">
      <c r="A61" s="70">
        <v>11</v>
      </c>
      <c r="B61" s="71"/>
      <c r="C61" s="72" t="s">
        <v>375</v>
      </c>
      <c r="D61" s="73" t="s">
        <v>314</v>
      </c>
      <c r="E61" s="74" t="s">
        <v>376</v>
      </c>
      <c r="F61" s="75">
        <v>14130</v>
      </c>
      <c r="G61" s="74">
        <v>237807.90000000002</v>
      </c>
      <c r="H61" s="76"/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 t="e">
        <f>#REF!</f>
        <v>#REF!</v>
      </c>
      <c r="O61" s="25">
        <f t="shared" si="5"/>
        <v>14130</v>
      </c>
      <c r="P61" s="25">
        <f t="shared" si="5"/>
        <v>237807.90000000002</v>
      </c>
    </row>
    <row r="62" spans="1:16" s="17" customFormat="1" ht="13.5" customHeight="1" thickBot="1" x14ac:dyDescent="0.3"/>
    <row r="63" spans="1:16" s="17" customFormat="1" ht="26.25" customHeight="1" x14ac:dyDescent="0.25">
      <c r="A63" s="94" t="s">
        <v>139</v>
      </c>
      <c r="B63" s="88" t="s">
        <v>140</v>
      </c>
      <c r="C63" s="88" t="s">
        <v>32</v>
      </c>
      <c r="D63" s="99" t="s">
        <v>141</v>
      </c>
      <c r="E63" s="88" t="s">
        <v>142</v>
      </c>
      <c r="F63" s="88" t="s">
        <v>293</v>
      </c>
      <c r="G63" s="88"/>
      <c r="H63" s="89" t="s">
        <v>146</v>
      </c>
    </row>
    <row r="64" spans="1:16" s="17" customFormat="1" ht="12.75" customHeight="1" x14ac:dyDescent="0.25">
      <c r="A64" s="95"/>
      <c r="B64" s="97"/>
      <c r="C64" s="97"/>
      <c r="D64" s="100"/>
      <c r="E64" s="97"/>
      <c r="F64" s="92" t="s">
        <v>147</v>
      </c>
      <c r="G64" s="92" t="s">
        <v>148</v>
      </c>
      <c r="H64" s="90"/>
    </row>
    <row r="65" spans="1:16" s="17" customFormat="1" ht="13.5" customHeight="1" thickBot="1" x14ac:dyDescent="0.3">
      <c r="A65" s="96"/>
      <c r="B65" s="98"/>
      <c r="C65" s="98"/>
      <c r="D65" s="101"/>
      <c r="E65" s="98"/>
      <c r="F65" s="93"/>
      <c r="G65" s="93"/>
      <c r="H65" s="91"/>
    </row>
    <row r="66" spans="1:16" s="26" customFormat="1" ht="52.8" x14ac:dyDescent="0.25">
      <c r="A66" s="70">
        <v>12</v>
      </c>
      <c r="B66" s="71"/>
      <c r="C66" s="72" t="s">
        <v>377</v>
      </c>
      <c r="D66" s="73" t="s">
        <v>314</v>
      </c>
      <c r="E66" s="74" t="s">
        <v>378</v>
      </c>
      <c r="F66" s="75">
        <v>10550</v>
      </c>
      <c r="G66" s="74">
        <v>92734.5</v>
      </c>
      <c r="H66" s="76"/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 t="e">
        <f>#REF!</f>
        <v>#REF!</v>
      </c>
      <c r="O66" s="25">
        <f t="shared" ref="O66:P71" si="6">F66</f>
        <v>10550</v>
      </c>
      <c r="P66" s="25">
        <f t="shared" si="6"/>
        <v>92734.5</v>
      </c>
    </row>
    <row r="67" spans="1:16" s="26" customFormat="1" ht="39.6" x14ac:dyDescent="0.25">
      <c r="A67" s="70">
        <v>13</v>
      </c>
      <c r="B67" s="71"/>
      <c r="C67" s="72" t="s">
        <v>379</v>
      </c>
      <c r="D67" s="73" t="s">
        <v>314</v>
      </c>
      <c r="E67" s="74" t="s">
        <v>380</v>
      </c>
      <c r="F67" s="75"/>
      <c r="G67" s="74"/>
      <c r="H67" s="76"/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 t="e">
        <f>#REF!</f>
        <v>#REF!</v>
      </c>
      <c r="O67" s="25">
        <f t="shared" si="6"/>
        <v>0</v>
      </c>
      <c r="P67" s="25">
        <f t="shared" si="6"/>
        <v>0</v>
      </c>
    </row>
    <row r="68" spans="1:16" s="26" customFormat="1" ht="39.6" x14ac:dyDescent="0.25">
      <c r="A68" s="70">
        <v>14</v>
      </c>
      <c r="B68" s="71"/>
      <c r="C68" s="72" t="s">
        <v>381</v>
      </c>
      <c r="D68" s="73" t="s">
        <v>314</v>
      </c>
      <c r="E68" s="74">
        <v>1510</v>
      </c>
      <c r="F68" s="75"/>
      <c r="G68" s="74"/>
      <c r="H68" s="76"/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 t="e">
        <f>#REF!</f>
        <v>#REF!</v>
      </c>
      <c r="O68" s="25">
        <f t="shared" si="6"/>
        <v>0</v>
      </c>
      <c r="P68" s="25">
        <f t="shared" si="6"/>
        <v>0</v>
      </c>
    </row>
    <row r="69" spans="1:16" s="26" customFormat="1" ht="39.6" x14ac:dyDescent="0.25">
      <c r="A69" s="70">
        <v>15</v>
      </c>
      <c r="B69" s="71"/>
      <c r="C69" s="72" t="s">
        <v>382</v>
      </c>
      <c r="D69" s="73" t="s">
        <v>314</v>
      </c>
      <c r="E69" s="74" t="s">
        <v>383</v>
      </c>
      <c r="F69" s="75">
        <v>15</v>
      </c>
      <c r="G69" s="74">
        <v>13447.5</v>
      </c>
      <c r="H69" s="76"/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 t="e">
        <f>#REF!</f>
        <v>#REF!</v>
      </c>
      <c r="O69" s="25">
        <f t="shared" si="6"/>
        <v>15</v>
      </c>
      <c r="P69" s="25">
        <f t="shared" si="6"/>
        <v>13447.5</v>
      </c>
    </row>
    <row r="70" spans="1:16" s="26" customFormat="1" ht="39.6" x14ac:dyDescent="0.25">
      <c r="A70" s="70">
        <v>16</v>
      </c>
      <c r="B70" s="71"/>
      <c r="C70" s="72" t="s">
        <v>384</v>
      </c>
      <c r="D70" s="73" t="s">
        <v>314</v>
      </c>
      <c r="E70" s="74" t="s">
        <v>383</v>
      </c>
      <c r="F70" s="75">
        <v>35</v>
      </c>
      <c r="G70" s="74">
        <v>31377.5</v>
      </c>
      <c r="H70" s="76"/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 t="e">
        <f>#REF!</f>
        <v>#REF!</v>
      </c>
      <c r="O70" s="25">
        <f t="shared" si="6"/>
        <v>35</v>
      </c>
      <c r="P70" s="25">
        <f t="shared" si="6"/>
        <v>31377.5</v>
      </c>
    </row>
    <row r="71" spans="1:16" s="26" customFormat="1" ht="66" x14ac:dyDescent="0.25">
      <c r="A71" s="70">
        <v>17</v>
      </c>
      <c r="B71" s="71"/>
      <c r="C71" s="72" t="s">
        <v>385</v>
      </c>
      <c r="D71" s="73" t="s">
        <v>361</v>
      </c>
      <c r="E71" s="74" t="s">
        <v>386</v>
      </c>
      <c r="F71" s="75">
        <v>1</v>
      </c>
      <c r="G71" s="74">
        <v>6364.2000000000007</v>
      </c>
      <c r="H71" s="76"/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 t="e">
        <f>#REF!</f>
        <v>#REF!</v>
      </c>
      <c r="O71" s="25">
        <f t="shared" si="6"/>
        <v>1</v>
      </c>
      <c r="P71" s="25">
        <f t="shared" si="6"/>
        <v>6364.2000000000007</v>
      </c>
    </row>
    <row r="72" spans="1:16" s="17" customFormat="1" ht="13.5" customHeight="1" thickBot="1" x14ac:dyDescent="0.3"/>
    <row r="73" spans="1:16" s="17" customFormat="1" ht="26.25" customHeight="1" x14ac:dyDescent="0.25">
      <c r="A73" s="94" t="s">
        <v>139</v>
      </c>
      <c r="B73" s="88" t="s">
        <v>140</v>
      </c>
      <c r="C73" s="88" t="s">
        <v>32</v>
      </c>
      <c r="D73" s="99" t="s">
        <v>141</v>
      </c>
      <c r="E73" s="88" t="s">
        <v>142</v>
      </c>
      <c r="F73" s="88" t="s">
        <v>293</v>
      </c>
      <c r="G73" s="88"/>
      <c r="H73" s="89" t="s">
        <v>146</v>
      </c>
    </row>
    <row r="74" spans="1:16" s="17" customFormat="1" ht="12.75" customHeight="1" x14ac:dyDescent="0.25">
      <c r="A74" s="95"/>
      <c r="B74" s="97"/>
      <c r="C74" s="97"/>
      <c r="D74" s="100"/>
      <c r="E74" s="97"/>
      <c r="F74" s="92" t="s">
        <v>147</v>
      </c>
      <c r="G74" s="92" t="s">
        <v>148</v>
      </c>
      <c r="H74" s="90"/>
    </row>
    <row r="75" spans="1:16" s="17" customFormat="1" ht="13.5" customHeight="1" thickBot="1" x14ac:dyDescent="0.3">
      <c r="A75" s="96"/>
      <c r="B75" s="98"/>
      <c r="C75" s="98"/>
      <c r="D75" s="101"/>
      <c r="E75" s="98"/>
      <c r="F75" s="93"/>
      <c r="G75" s="93"/>
      <c r="H75" s="91"/>
    </row>
    <row r="76" spans="1:16" s="26" customFormat="1" ht="66" x14ac:dyDescent="0.25">
      <c r="A76" s="70">
        <v>18</v>
      </c>
      <c r="B76" s="71"/>
      <c r="C76" s="72" t="s">
        <v>387</v>
      </c>
      <c r="D76" s="73" t="s">
        <v>361</v>
      </c>
      <c r="E76" s="74" t="s">
        <v>386</v>
      </c>
      <c r="F76" s="75">
        <v>5</v>
      </c>
      <c r="G76" s="74">
        <v>31821</v>
      </c>
      <c r="H76" s="76"/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 t="e">
        <f>#REF!</f>
        <v>#REF!</v>
      </c>
      <c r="O76" s="25">
        <f t="shared" ref="O76:P83" si="7">F76</f>
        <v>5</v>
      </c>
      <c r="P76" s="25">
        <f t="shared" si="7"/>
        <v>31821</v>
      </c>
    </row>
    <row r="77" spans="1:16" s="26" customFormat="1" ht="39.6" x14ac:dyDescent="0.25">
      <c r="A77" s="70">
        <v>19</v>
      </c>
      <c r="B77" s="71"/>
      <c r="C77" s="72" t="s">
        <v>388</v>
      </c>
      <c r="D77" s="73" t="s">
        <v>314</v>
      </c>
      <c r="E77" s="74">
        <v>6618</v>
      </c>
      <c r="F77" s="75">
        <v>5</v>
      </c>
      <c r="G77" s="74">
        <v>33090</v>
      </c>
      <c r="H77" s="76"/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 t="e">
        <f>#REF!</f>
        <v>#REF!</v>
      </c>
      <c r="O77" s="25">
        <f t="shared" si="7"/>
        <v>5</v>
      </c>
      <c r="P77" s="25">
        <f t="shared" si="7"/>
        <v>33090</v>
      </c>
    </row>
    <row r="78" spans="1:16" s="26" customFormat="1" ht="26.4" x14ac:dyDescent="0.25">
      <c r="A78" s="70">
        <v>20</v>
      </c>
      <c r="B78" s="71"/>
      <c r="C78" s="72" t="s">
        <v>389</v>
      </c>
      <c r="D78" s="73" t="s">
        <v>361</v>
      </c>
      <c r="E78" s="74" t="s">
        <v>390</v>
      </c>
      <c r="F78" s="75">
        <v>19500</v>
      </c>
      <c r="G78" s="74">
        <v>41086.5</v>
      </c>
      <c r="H78" s="76"/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 t="e">
        <f>#REF!</f>
        <v>#REF!</v>
      </c>
      <c r="O78" s="25">
        <f t="shared" si="7"/>
        <v>19500</v>
      </c>
      <c r="P78" s="25">
        <f t="shared" si="7"/>
        <v>41086.5</v>
      </c>
    </row>
    <row r="79" spans="1:16" s="26" customFormat="1" ht="26.4" x14ac:dyDescent="0.25">
      <c r="A79" s="70">
        <v>21</v>
      </c>
      <c r="B79" s="71"/>
      <c r="C79" s="72" t="s">
        <v>391</v>
      </c>
      <c r="D79" s="73" t="s">
        <v>361</v>
      </c>
      <c r="E79" s="74" t="s">
        <v>390</v>
      </c>
      <c r="F79" s="75">
        <v>2250</v>
      </c>
      <c r="G79" s="74">
        <v>4740.75</v>
      </c>
      <c r="H79" s="76"/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 t="e">
        <f>#REF!</f>
        <v>#REF!</v>
      </c>
      <c r="O79" s="25">
        <f t="shared" si="7"/>
        <v>2250</v>
      </c>
      <c r="P79" s="25">
        <f t="shared" si="7"/>
        <v>4740.75</v>
      </c>
    </row>
    <row r="80" spans="1:16" s="26" customFormat="1" ht="26.4" x14ac:dyDescent="0.25">
      <c r="A80" s="70">
        <v>22</v>
      </c>
      <c r="B80" s="71"/>
      <c r="C80" s="72" t="s">
        <v>392</v>
      </c>
      <c r="D80" s="73" t="s">
        <v>361</v>
      </c>
      <c r="E80" s="74" t="s">
        <v>390</v>
      </c>
      <c r="F80" s="75">
        <v>9000</v>
      </c>
      <c r="G80" s="74">
        <v>18963</v>
      </c>
      <c r="H80" s="76"/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 t="e">
        <f>#REF!</f>
        <v>#REF!</v>
      </c>
      <c r="O80" s="25">
        <f t="shared" si="7"/>
        <v>9000</v>
      </c>
      <c r="P80" s="25">
        <f t="shared" si="7"/>
        <v>18963</v>
      </c>
    </row>
    <row r="81" spans="1:16" s="26" customFormat="1" ht="26.4" x14ac:dyDescent="0.25">
      <c r="A81" s="70">
        <v>23</v>
      </c>
      <c r="B81" s="71"/>
      <c r="C81" s="72" t="s">
        <v>393</v>
      </c>
      <c r="D81" s="73" t="s">
        <v>314</v>
      </c>
      <c r="E81" s="74" t="s">
        <v>394</v>
      </c>
      <c r="F81" s="75">
        <v>4500</v>
      </c>
      <c r="G81" s="74">
        <v>9045</v>
      </c>
      <c r="H81" s="76"/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 t="e">
        <f>#REF!</f>
        <v>#REF!</v>
      </c>
      <c r="O81" s="25">
        <f t="shared" si="7"/>
        <v>4500</v>
      </c>
      <c r="P81" s="25">
        <f t="shared" si="7"/>
        <v>9045</v>
      </c>
    </row>
    <row r="82" spans="1:16" s="26" customFormat="1" ht="66" x14ac:dyDescent="0.25">
      <c r="A82" s="70">
        <v>24</v>
      </c>
      <c r="B82" s="71"/>
      <c r="C82" s="72" t="s">
        <v>395</v>
      </c>
      <c r="D82" s="73" t="s">
        <v>297</v>
      </c>
      <c r="E82" s="74">
        <v>90</v>
      </c>
      <c r="F82" s="75">
        <v>440</v>
      </c>
      <c r="G82" s="74">
        <v>39600</v>
      </c>
      <c r="H82" s="76"/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 t="e">
        <f>#REF!</f>
        <v>#REF!</v>
      </c>
      <c r="O82" s="25">
        <f t="shared" si="7"/>
        <v>440</v>
      </c>
      <c r="P82" s="25">
        <f t="shared" si="7"/>
        <v>39600</v>
      </c>
    </row>
    <row r="83" spans="1:16" s="26" customFormat="1" ht="26.4" x14ac:dyDescent="0.25">
      <c r="A83" s="70">
        <v>25</v>
      </c>
      <c r="B83" s="71"/>
      <c r="C83" s="72" t="s">
        <v>396</v>
      </c>
      <c r="D83" s="73" t="s">
        <v>297</v>
      </c>
      <c r="E83" s="74" t="s">
        <v>397</v>
      </c>
      <c r="F83" s="75">
        <v>36</v>
      </c>
      <c r="G83" s="74">
        <v>20467.080000000002</v>
      </c>
      <c r="H83" s="76"/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 t="e">
        <f>#REF!</f>
        <v>#REF!</v>
      </c>
      <c r="O83" s="25">
        <f t="shared" si="7"/>
        <v>36</v>
      </c>
      <c r="P83" s="25">
        <f t="shared" si="7"/>
        <v>20467.080000000002</v>
      </c>
    </row>
    <row r="84" spans="1:16" s="17" customFormat="1" ht="13.5" customHeight="1" thickBot="1" x14ac:dyDescent="0.3"/>
    <row r="85" spans="1:16" s="17" customFormat="1" ht="26.25" customHeight="1" x14ac:dyDescent="0.25">
      <c r="A85" s="94" t="s">
        <v>139</v>
      </c>
      <c r="B85" s="88" t="s">
        <v>140</v>
      </c>
      <c r="C85" s="88" t="s">
        <v>32</v>
      </c>
      <c r="D85" s="99" t="s">
        <v>141</v>
      </c>
      <c r="E85" s="88" t="s">
        <v>142</v>
      </c>
      <c r="F85" s="88" t="s">
        <v>293</v>
      </c>
      <c r="G85" s="88"/>
      <c r="H85" s="89" t="s">
        <v>146</v>
      </c>
    </row>
    <row r="86" spans="1:16" s="17" customFormat="1" ht="12.75" customHeight="1" x14ac:dyDescent="0.25">
      <c r="A86" s="95"/>
      <c r="B86" s="97"/>
      <c r="C86" s="97"/>
      <c r="D86" s="100"/>
      <c r="E86" s="97"/>
      <c r="F86" s="92" t="s">
        <v>147</v>
      </c>
      <c r="G86" s="92" t="s">
        <v>148</v>
      </c>
      <c r="H86" s="90"/>
    </row>
    <row r="87" spans="1:16" s="17" customFormat="1" ht="13.5" customHeight="1" thickBot="1" x14ac:dyDescent="0.3">
      <c r="A87" s="96"/>
      <c r="B87" s="98"/>
      <c r="C87" s="98"/>
      <c r="D87" s="101"/>
      <c r="E87" s="98"/>
      <c r="F87" s="93"/>
      <c r="G87" s="93"/>
      <c r="H87" s="91"/>
    </row>
    <row r="88" spans="1:16" s="26" customFormat="1" ht="26.4" x14ac:dyDescent="0.25">
      <c r="A88" s="70">
        <v>26</v>
      </c>
      <c r="B88" s="71"/>
      <c r="C88" s="72" t="s">
        <v>398</v>
      </c>
      <c r="D88" s="73" t="s">
        <v>314</v>
      </c>
      <c r="E88" s="74" t="s">
        <v>399</v>
      </c>
      <c r="F88" s="75">
        <v>338</v>
      </c>
      <c r="G88" s="74">
        <v>72632.820000000007</v>
      </c>
      <c r="H88" s="76"/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 t="e">
        <f>#REF!</f>
        <v>#REF!</v>
      </c>
      <c r="O88" s="25">
        <f t="shared" ref="O88:P93" si="8">F88</f>
        <v>338</v>
      </c>
      <c r="P88" s="25">
        <f t="shared" si="8"/>
        <v>72632.820000000007</v>
      </c>
    </row>
    <row r="89" spans="1:16" s="26" customFormat="1" ht="26.4" x14ac:dyDescent="0.25">
      <c r="A89" s="70">
        <v>27</v>
      </c>
      <c r="B89" s="71"/>
      <c r="C89" s="72" t="s">
        <v>400</v>
      </c>
      <c r="D89" s="73" t="s">
        <v>314</v>
      </c>
      <c r="E89" s="74" t="s">
        <v>401</v>
      </c>
      <c r="F89" s="75">
        <v>2307</v>
      </c>
      <c r="G89" s="74">
        <v>131452.86000000002</v>
      </c>
      <c r="H89" s="76"/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 t="e">
        <f>#REF!</f>
        <v>#REF!</v>
      </c>
      <c r="O89" s="25">
        <f t="shared" si="8"/>
        <v>2307</v>
      </c>
      <c r="P89" s="25">
        <f t="shared" si="8"/>
        <v>131452.86000000002</v>
      </c>
    </row>
    <row r="90" spans="1:16" s="26" customFormat="1" ht="26.4" x14ac:dyDescent="0.25">
      <c r="A90" s="70">
        <v>28</v>
      </c>
      <c r="B90" s="71"/>
      <c r="C90" s="72" t="s">
        <v>402</v>
      </c>
      <c r="D90" s="73" t="s">
        <v>314</v>
      </c>
      <c r="E90" s="74">
        <v>220</v>
      </c>
      <c r="F90" s="75">
        <v>204</v>
      </c>
      <c r="G90" s="74">
        <v>44880</v>
      </c>
      <c r="H90" s="76"/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 t="e">
        <f>#REF!</f>
        <v>#REF!</v>
      </c>
      <c r="O90" s="25">
        <f t="shared" si="8"/>
        <v>204</v>
      </c>
      <c r="P90" s="25">
        <f t="shared" si="8"/>
        <v>44880</v>
      </c>
    </row>
    <row r="91" spans="1:16" s="26" customFormat="1" ht="26.4" x14ac:dyDescent="0.25">
      <c r="A91" s="70">
        <v>29</v>
      </c>
      <c r="B91" s="71"/>
      <c r="C91" s="72" t="s">
        <v>403</v>
      </c>
      <c r="D91" s="73" t="s">
        <v>314</v>
      </c>
      <c r="E91" s="74">
        <v>220</v>
      </c>
      <c r="F91" s="75">
        <v>450</v>
      </c>
      <c r="G91" s="74">
        <v>99000</v>
      </c>
      <c r="H91" s="76"/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 t="e">
        <f>#REF!</f>
        <v>#REF!</v>
      </c>
      <c r="O91" s="25">
        <f t="shared" si="8"/>
        <v>450</v>
      </c>
      <c r="P91" s="25">
        <f t="shared" si="8"/>
        <v>99000</v>
      </c>
    </row>
    <row r="92" spans="1:16" s="26" customFormat="1" ht="26.4" x14ac:dyDescent="0.25">
      <c r="A92" s="70">
        <v>30</v>
      </c>
      <c r="B92" s="71"/>
      <c r="C92" s="72" t="s">
        <v>404</v>
      </c>
      <c r="D92" s="73" t="s">
        <v>314</v>
      </c>
      <c r="E92" s="74">
        <v>220</v>
      </c>
      <c r="F92" s="75">
        <v>750</v>
      </c>
      <c r="G92" s="74">
        <v>165000</v>
      </c>
      <c r="H92" s="76"/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 t="e">
        <f>#REF!</f>
        <v>#REF!</v>
      </c>
      <c r="O92" s="25">
        <f t="shared" si="8"/>
        <v>750</v>
      </c>
      <c r="P92" s="25">
        <f t="shared" si="8"/>
        <v>165000</v>
      </c>
    </row>
    <row r="93" spans="1:16" s="26" customFormat="1" ht="13.8" thickBot="1" x14ac:dyDescent="0.3">
      <c r="A93" s="70">
        <v>31</v>
      </c>
      <c r="B93" s="71"/>
      <c r="C93" s="72" t="s">
        <v>405</v>
      </c>
      <c r="D93" s="73" t="s">
        <v>314</v>
      </c>
      <c r="E93" s="74" t="s">
        <v>406</v>
      </c>
      <c r="F93" s="75">
        <v>1850</v>
      </c>
      <c r="G93" s="74">
        <v>5013.5</v>
      </c>
      <c r="H93" s="76"/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 t="e">
        <f>#REF!</f>
        <v>#REF!</v>
      </c>
      <c r="O93" s="25">
        <f t="shared" si="8"/>
        <v>1850</v>
      </c>
      <c r="P93" s="25">
        <f t="shared" si="8"/>
        <v>5013.5</v>
      </c>
    </row>
    <row r="94" spans="1:16" s="17" customFormat="1" ht="13.8" thickBot="1" x14ac:dyDescent="0.3">
      <c r="A94" s="35"/>
      <c r="B94" s="29" t="s">
        <v>352</v>
      </c>
      <c r="C94" s="29"/>
      <c r="D94" s="29"/>
      <c r="E94" s="30"/>
      <c r="F94" s="31">
        <f>SUM(Лист1!O45:O93)</f>
        <v>66563</v>
      </c>
      <c r="G94" s="32">
        <f>SUM(Лист1!P45:P93)</f>
        <v>1149321.69</v>
      </c>
      <c r="H94" s="33"/>
    </row>
    <row r="95" spans="1:16" s="17" customFormat="1" ht="13.8" thickBot="1" x14ac:dyDescent="0.3">
      <c r="A95" s="27"/>
      <c r="B95" s="36" t="s">
        <v>151</v>
      </c>
      <c r="C95" s="29"/>
      <c r="D95" s="29"/>
      <c r="E95" s="37"/>
      <c r="F95" s="31">
        <f>SUM(Лист1!O1:O94)</f>
        <v>74888</v>
      </c>
      <c r="G95" s="32">
        <f>SUM(Лист1!P1:P94)</f>
        <v>20681885.379999988</v>
      </c>
      <c r="H95" s="33"/>
    </row>
    <row r="96" spans="1:16" s="17" customFormat="1" ht="13.2" x14ac:dyDescent="0.25"/>
  </sheetData>
  <mergeCells count="72">
    <mergeCell ref="A4:A6"/>
    <mergeCell ref="B4:B6"/>
    <mergeCell ref="C4:C6"/>
    <mergeCell ref="D4:D6"/>
    <mergeCell ref="G5:G6"/>
    <mergeCell ref="E4:E6"/>
    <mergeCell ref="F4:G4"/>
    <mergeCell ref="H4:H6"/>
    <mergeCell ref="F5:F6"/>
    <mergeCell ref="F15:G15"/>
    <mergeCell ref="H15:H17"/>
    <mergeCell ref="F16:F17"/>
    <mergeCell ref="G16:G17"/>
    <mergeCell ref="A15:A17"/>
    <mergeCell ref="B15:B17"/>
    <mergeCell ref="C15:C17"/>
    <mergeCell ref="D15:D17"/>
    <mergeCell ref="E15:E17"/>
    <mergeCell ref="F25:G25"/>
    <mergeCell ref="H25:H27"/>
    <mergeCell ref="F26:F27"/>
    <mergeCell ref="G26:G27"/>
    <mergeCell ref="A25:A27"/>
    <mergeCell ref="B25:B27"/>
    <mergeCell ref="C25:C27"/>
    <mergeCell ref="D25:D27"/>
    <mergeCell ref="E25:E27"/>
    <mergeCell ref="F39:G39"/>
    <mergeCell ref="H39:H41"/>
    <mergeCell ref="F40:F41"/>
    <mergeCell ref="G40:G41"/>
    <mergeCell ref="A39:A41"/>
    <mergeCell ref="B39:B41"/>
    <mergeCell ref="C39:C41"/>
    <mergeCell ref="D39:D41"/>
    <mergeCell ref="E39:E41"/>
    <mergeCell ref="F53:G53"/>
    <mergeCell ref="H53:H55"/>
    <mergeCell ref="F54:F55"/>
    <mergeCell ref="G54:G55"/>
    <mergeCell ref="A53:A55"/>
    <mergeCell ref="B53:B55"/>
    <mergeCell ref="C53:C55"/>
    <mergeCell ref="D53:D55"/>
    <mergeCell ref="E53:E55"/>
    <mergeCell ref="F63:G63"/>
    <mergeCell ref="H63:H65"/>
    <mergeCell ref="F64:F65"/>
    <mergeCell ref="G64:G65"/>
    <mergeCell ref="A63:A65"/>
    <mergeCell ref="B63:B65"/>
    <mergeCell ref="C63:C65"/>
    <mergeCell ref="D63:D65"/>
    <mergeCell ref="E63:E65"/>
    <mergeCell ref="F73:G73"/>
    <mergeCell ref="H73:H75"/>
    <mergeCell ref="F74:F75"/>
    <mergeCell ref="G74:G75"/>
    <mergeCell ref="A73:A75"/>
    <mergeCell ref="B73:B75"/>
    <mergeCell ref="C73:C75"/>
    <mergeCell ref="D73:D75"/>
    <mergeCell ref="E73:E75"/>
    <mergeCell ref="F85:G85"/>
    <mergeCell ref="H85:H87"/>
    <mergeCell ref="F86:F87"/>
    <mergeCell ref="G86:G87"/>
    <mergeCell ref="A85:A87"/>
    <mergeCell ref="B85:B87"/>
    <mergeCell ref="C85:C87"/>
    <mergeCell ref="D85:D87"/>
    <mergeCell ref="E85:E8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8" manualBreakCount="8">
    <brk id="13" max="16383" man="1"/>
    <brk id="23" max="16383" man="1"/>
    <brk id="37" max="16383" man="1"/>
    <brk id="51" max="16383" man="1"/>
    <brk id="61" max="16383" man="1"/>
    <brk id="71" max="16383" man="1"/>
    <brk id="83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- 8 -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FryLine</cp:lastModifiedBy>
  <cp:lastPrinted>2004-07-28T07:23:34Z</cp:lastPrinted>
  <dcterms:created xsi:type="dcterms:W3CDTF">2002-01-04T14:46:51Z</dcterms:created>
  <dcterms:modified xsi:type="dcterms:W3CDTF">2024-05-07T13:04:56Z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