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Лист1!$A$95:$A$108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F79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E103" i="4"/>
  <c r="H106" i="4"/>
  <c r="I106" i="4"/>
  <c r="J106" i="4"/>
  <c r="K106" i="4"/>
  <c r="L106" i="4"/>
  <c r="M106" i="4"/>
  <c r="N106" i="4"/>
  <c r="O106" i="4"/>
  <c r="F107" i="4"/>
  <c r="C33" i="2"/>
  <c r="L33" i="2"/>
  <c r="H33" i="2"/>
  <c r="F33" i="2"/>
  <c r="H32" i="2"/>
  <c r="F103" i="4" l="1"/>
  <c r="E79" i="4"/>
  <c r="E107" i="4"/>
</calcChain>
</file>

<file path=xl/sharedStrings.xml><?xml version="1.0" encoding="utf-8"?>
<sst xmlns="http://schemas.openxmlformats.org/spreadsheetml/2006/main" count="805" uniqueCount="415">
  <si>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</si>
  <si>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</si>
  <si>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</si>
  <si>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</si>
  <si>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</si>
  <si>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</si>
  <si>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</si>
  <si>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</si>
  <si>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</si>
  <si>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</si>
  <si>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</si>
  <si>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</si>
  <si>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</si>
  <si>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</si>
  <si>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</si>
  <si>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</si>
  <si>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</si>
  <si>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</si>
  <si>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</si>
  <si>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</si>
  <si>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</si>
  <si>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</si>
  <si>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</si>
  <si>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</si>
  <si>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</si>
  <si>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</si>
  <si>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</si>
  <si>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</si>
  <si>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</si>
  <si>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</si>
  <si>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</si>
  <si>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</si>
  <si>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</si>
  <si>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</si>
  <si>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</si>
  <si>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</si>
  <si>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</si>
  <si>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</si>
  <si>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</si>
  <si>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</si>
  <si>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</si>
  <si>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</si>
  <si>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</si>
  <si>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</si>
  <si>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</si>
  <si>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</si>
  <si>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</si>
  <si>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</si>
  <si>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</si>
  <si>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</si>
  <si>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</si>
  <si>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</si>
  <si>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</si>
  <si>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</si>
  <si>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</si>
  <si>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</si>
  <si>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</si>
  <si>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</si>
  <si>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</si>
  <si>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</si>
  <si>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</si>
  <si>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</si>
  <si>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</si>
  <si>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</si>
  <si>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</si>
  <si>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</si>
  <si>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</si>
  <si>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</si>
  <si>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</si>
  <si>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</si>
  <si>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</si>
  <si>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</si>
  <si>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</si>
  <si>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</si>
  <si>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</si>
  <si>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</si>
  <si>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</si>
  <si>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</si>
  <si>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</si>
  <si>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</si>
  <si>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</si>
  <si>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</si>
  <si>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</si>
  <si>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</si>
  <si>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</si>
  <si>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</si>
  <si>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</si>
  <si>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</si>
  <si>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</si>
  <si>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</si>
  <si>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</si>
  <si>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</si>
  <si>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</si>
  <si>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</si>
  <si>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</si>
  <si>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</si>
  <si>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</si>
  <si>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</si>
  <si>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</si>
  <si>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</si>
  <si>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</si>
  <si>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</si>
  <si>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</si>
  <si>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</si>
  <si>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</si>
  <si>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</si>
  <si>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</si>
  <si>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</si>
  <si>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</si>
  <si>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</si>
  <si>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</si>
  <si>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</si>
  <si>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</si>
  <si>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</si>
  <si>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</si>
  <si>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</si>
  <si>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</si>
  <si>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</si>
  <si>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</si>
  <si>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</si>
  <si>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</si>
  <si>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</si>
  <si>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</si>
  <si>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</si>
  <si>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</si>
  <si>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</si>
  <si>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</si>
  <si>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</si>
  <si>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</si>
  <si>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</si>
  <si>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</si>
  <si>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</si>
  <si>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</si>
  <si>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</si>
  <si>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</si>
  <si>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</si>
  <si>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</si>
  <si>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</si>
  <si>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</si>
  <si>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</si>
  <si>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</si>
  <si>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</si>
  <si>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</si>
  <si>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</si>
  <si>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</si>
  <si>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</si>
  <si>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</si>
  <si>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</si>
  <si>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</si>
  <si>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</si>
  <si>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</si>
  <si>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</si>
  <si>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</si>
  <si>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</si>
  <si>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</si>
  <si>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</si>
  <si>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</si>
  <si>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</si>
  <si>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</si>
  <si>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</si>
  <si>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</si>
  <si>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</si>
  <si>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</si>
  <si>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</si>
  <si>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</si>
  <si>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</si>
  <si>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</si>
  <si>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</si>
  <si>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</si>
  <si>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</si>
  <si>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</si>
  <si>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</si>
  <si>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</si>
  <si>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</si>
  <si>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</si>
  <si>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</si>
  <si>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</si>
  <si>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</si>
  <si>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</si>
  <si>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</si>
  <si>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</si>
  <si>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</si>
  <si>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</si>
  <si>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</si>
  <si>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</si>
  <si>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</si>
  <si>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</si>
  <si>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</si>
  <si>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</si>
  <si>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</si>
  <si>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</si>
  <si>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</si>
  <si>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</si>
  <si>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</si>
  <si>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</si>
  <si>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</si>
  <si>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</si>
  <si>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</si>
  <si>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</si>
  <si>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</si>
  <si>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</si>
  <si>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</si>
  <si>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</si>
  <si>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</si>
  <si>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</si>
  <si>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</si>
  <si>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</si>
  <si>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</si>
  <si>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</si>
  <si>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</si>
  <si>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</si>
  <si>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</si>
  <si>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</si>
  <si>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</si>
  <si>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</si>
  <si>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</si>
  <si>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</si>
  <si>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</si>
  <si>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</si>
  <si>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</si>
  <si>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</si>
  <si>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</si>
  <si>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</si>
  <si>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</si>
  <si>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</si>
  <si>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</si>
  <si>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</si>
  <si>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</si>
  <si>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</si>
  <si>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</si>
  <si>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</si>
  <si>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</si>
  <si>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</si>
  <si>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</si>
  <si>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</si>
  <si>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</si>
  <si>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</si>
  <si>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</si>
  <si>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</si>
  <si>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</si>
  <si>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</si>
  <si>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</si>
  <si>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</si>
  <si>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</si>
  <si>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</si>
  <si>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</si>
  <si>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</si>
  <si>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</si>
  <si>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</si>
  <si>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</si>
  <si>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</si>
  <si>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</si>
  <si>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</si>
  <si>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</si>
  <si>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</si>
  <si>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</si>
  <si>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</si>
  <si>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</si>
  <si>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</si>
  <si>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</si>
  <si>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</si>
  <si>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</si>
  <si>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</si>
  <si>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</si>
  <si>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</si>
  <si>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</si>
  <si>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</si>
  <si>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</si>
  <si>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</si>
  <si>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</si>
  <si>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</si>
  <si>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</si>
  <si>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</si>
  <si>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</si>
  <si>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</si>
  <si>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</si>
  <si>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</si>
  <si>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</si>
  <si>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</si>
  <si>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</si>
  <si>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</si>
  <si>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</si>
  <si>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</si>
  <si>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</si>
  <si>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</si>
  <si>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</si>
  <si>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</si>
  <si>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</si>
  <si>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</si>
  <si>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</si>
  <si>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</si>
  <si>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</si>
  <si>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</si>
  <si>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</si>
  <si>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</si>
  <si>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</si>
  <si>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</si>
  <si>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</si>
  <si>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</si>
  <si>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</si>
  <si>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</si>
  <si>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</si>
  <si>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</si>
  <si>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</si>
  <si>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</si>
  <si>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</si>
  <si>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</si>
  <si>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12964,29</t>
  </si>
  <si>
    <t xml:space="preserve">Анатоксин АДП-М АМП 5мл 10доз (№857 від 18.06.2021р.) </t>
  </si>
  <si>
    <t>доз</t>
  </si>
  <si>
    <t>4,66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</si>
  <si>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</si>
  <si>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</si>
  <si>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</si>
  <si>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</si>
  <si>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</si>
  <si>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</si>
  <si>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Вакцина еувакс д/проф.гепатиту В дит.0,5мл флак.  (№ 785 від 07.06.21р.) </t>
  </si>
  <si>
    <t>20,27</t>
  </si>
  <si>
    <t xml:space="preserve">Діавітек ПД 1,5% розчин для перитонеального діалізу  по 2000 мл  контейнер полімерний  (№ К-27370 від 20.05.2021р) </t>
  </si>
  <si>
    <t>шт.</t>
  </si>
  <si>
    <t>168,66</t>
  </si>
  <si>
    <t xml:space="preserve">Дезінфекційний ковпачок для перитонеального діалізу (№ К- 27370 від 20.05.2021р.) </t>
  </si>
  <si>
    <t>10,12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</si>
  <si>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</si>
  <si>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</si>
  <si>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</si>
  <si>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</si>
  <si>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</si>
  <si>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</si>
  <si>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</si>
  <si>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</si>
  <si>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</si>
  <si>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</si>
  <si>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</si>
  <si>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Окситоцин р-н для Ін"єкцій.5 мо/мл по 1 мл в амп. (№1746 від 19.04.2021р) </t>
  </si>
  <si>
    <t>2,18</t>
  </si>
  <si>
    <t xml:space="preserve">Пейона, р-н для інфузій та орального застосування 20мг/мл по1мл в амп.по 5амп.в уп.по 2уп.в карт. коробці  (2782  від 07.06.2021р.) </t>
  </si>
  <si>
    <t>150,90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</si>
  <si>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</si>
  <si>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</si>
  <si>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</si>
  <si>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</si>
  <si>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</si>
  <si>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</si>
  <si>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</si>
  <si>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</si>
  <si>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</si>
  <si>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</si>
  <si>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</si>
  <si>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</si>
  <si>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</si>
  <si>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</si>
  <si>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упак</t>
  </si>
  <si>
    <t>2604,80</t>
  </si>
  <si>
    <t xml:space="preserve">Рінгера лактат р-н д/інф.200 мл </t>
  </si>
  <si>
    <t>14,71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</si>
  <si>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</si>
  <si>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</si>
  <si>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</si>
  <si>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</si>
  <si>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Ремідія (ремдесевір) ліофілізований порошок для інфузій 100мг </t>
  </si>
  <si>
    <t>687,84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</si>
  <si>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</si>
  <si>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</si>
  <si>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розчину(П-16977 від 01.03.2021р)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</si>
  <si>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</si>
  <si>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</si>
  <si>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</si>
  <si>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</si>
  <si>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Спіраль для емболізації  Axium (№296 від 10.06.2021р.) </t>
  </si>
  <si>
    <t>6767,38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</si>
  <si>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</si>
  <si>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</si>
  <si>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</si>
  <si>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</si>
  <si>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</si>
  <si>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</si>
  <si>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</si>
  <si>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</si>
  <si>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</si>
  <si>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</si>
  <si>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</si>
  <si>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</si>
  <si>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</si>
  <si>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Швидкий(експрес) тест для виявлення антитіл до ВІЛ 1/2(№224 від 07.06.2021р.) </t>
  </si>
  <si>
    <t>18,21</t>
  </si>
  <si>
    <t>202ЦДБСК  Фармацевт 3</t>
  </si>
  <si>
    <t xml:space="preserve">Бетаферон ліз.пор.д/ін по0,3мг(9,6млн МО)з розч. (№ 1054 від 10.03.2021 р.) </t>
  </si>
  <si>
    <t>флак,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</si>
  <si>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</si>
  <si>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</si>
  <si>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</si>
  <si>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(№283 від 03.02.2021 р.) 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</si>
  <si>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</si>
  <si>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</si>
  <si>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</si>
  <si>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</si>
  <si>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</si>
  <si>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</si>
  <si>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</si>
  <si>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</si>
  <si>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</si>
  <si>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</si>
  <si>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</si>
  <si>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Такрол 0,5 мг.по 7капсул у блістері. по 4 блістири в коробці (№РС-132 від 01.06.2020р.) </t>
  </si>
  <si>
    <t>95,21</t>
  </si>
  <si>
    <t xml:space="preserve">Фінголімод капсули 0,5 мг (283 від 03.02.21) </t>
  </si>
  <si>
    <t>51,06</t>
  </si>
  <si>
    <t xml:space="preserve">Гідроксіхлорохін сульфат,табл. 200мг,по 100таб. № Г-128 </t>
  </si>
  <si>
    <t>758,41</t>
  </si>
  <si>
    <t>Черкаська обласна лікарня</t>
  </si>
  <si>
    <t xml:space="preserve">202ЦДБСК  </t>
  </si>
  <si>
    <t>Залишок
на 05.07.2021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</si>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</sst>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1.441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414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411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88" t="s">
        <v>139</v>
      </c>
      <c r="B5" s="91" t="s">
        <v>32</v>
      </c>
      <c r="C5" s="94" t="s">
        <v>141</v>
      </c>
      <c r="D5" s="91" t="s">
        <v>142</v>
      </c>
      <c r="E5" s="91" t="s">
        <v>413</v>
      </c>
      <c r="F5" s="91"/>
      <c r="G5" s="97" t="s">
        <v>146</v>
      </c>
    </row>
    <row r="6" spans="1:16" s="17" customFormat="1" ht="13.2" x14ac:dyDescent="0.25">
      <c r="A6" s="89"/>
      <c r="B6" s="92"/>
      <c r="C6" s="95"/>
      <c r="D6" s="92"/>
      <c r="E6" s="100" t="s">
        <v>147</v>
      </c>
      <c r="F6" s="100" t="s">
        <v>148</v>
      </c>
      <c r="G6" s="98"/>
    </row>
    <row r="7" spans="1:16" s="17" customFormat="1" ht="13.8" thickBot="1" x14ac:dyDescent="0.3">
      <c r="A7" s="90"/>
      <c r="B7" s="93"/>
      <c r="C7" s="96"/>
      <c r="D7" s="93"/>
      <c r="E7" s="101"/>
      <c r="F7" s="101"/>
      <c r="G7" s="99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52.8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1115</v>
      </c>
      <c r="F10" s="74">
        <v>802153.3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1115</v>
      </c>
      <c r="O10" s="25">
        <f t="shared" si="0"/>
        <v>802153.3</v>
      </c>
    </row>
    <row r="11" spans="1:16" s="26" customFormat="1" ht="39.6" x14ac:dyDescent="0.25">
      <c r="A11" s="70">
        <v>2</v>
      </c>
      <c r="B11" s="72" t="s">
        <v>298</v>
      </c>
      <c r="C11" s="73" t="s">
        <v>299</v>
      </c>
      <c r="D11" s="74" t="s">
        <v>300</v>
      </c>
      <c r="E11" s="75">
        <v>350</v>
      </c>
      <c r="F11" s="74">
        <v>5288.9900000000007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350</v>
      </c>
      <c r="O11" s="25">
        <f t="shared" si="0"/>
        <v>5288.9900000000007</v>
      </c>
    </row>
    <row r="12" spans="1:16" s="26" customFormat="1" ht="13.2" x14ac:dyDescent="0.25">
      <c r="A12" s="70">
        <v>3</v>
      </c>
      <c r="B12" s="72" t="s">
        <v>301</v>
      </c>
      <c r="C12" s="73" t="s">
        <v>296</v>
      </c>
      <c r="D12" s="74" t="s">
        <v>302</v>
      </c>
      <c r="E12" s="75">
        <v>10</v>
      </c>
      <c r="F12" s="74">
        <v>59.040000000000006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10</v>
      </c>
      <c r="O12" s="25">
        <f t="shared" si="0"/>
        <v>59.040000000000006</v>
      </c>
    </row>
    <row r="13" spans="1:16" s="26" customFormat="1" ht="52.8" x14ac:dyDescent="0.25">
      <c r="A13" s="70">
        <v>4</v>
      </c>
      <c r="B13" s="72" t="s">
        <v>303</v>
      </c>
      <c r="C13" s="73" t="s">
        <v>304</v>
      </c>
      <c r="D13" s="74" t="s">
        <v>305</v>
      </c>
      <c r="E13" s="75">
        <v>80</v>
      </c>
      <c r="F13" s="74">
        <v>822665.60000000009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80</v>
      </c>
      <c r="O13" s="25">
        <f t="shared" si="0"/>
        <v>822665.60000000009</v>
      </c>
    </row>
    <row r="14" spans="1:16" s="26" customFormat="1" ht="26.4" x14ac:dyDescent="0.25">
      <c r="A14" s="70">
        <v>5</v>
      </c>
      <c r="B14" s="72" t="s">
        <v>306</v>
      </c>
      <c r="C14" s="73" t="s">
        <v>304</v>
      </c>
      <c r="D14" s="74" t="s">
        <v>307</v>
      </c>
      <c r="E14" s="75">
        <v>16</v>
      </c>
      <c r="F14" s="74">
        <v>207428.64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16</v>
      </c>
      <c r="O14" s="25">
        <f t="shared" si="0"/>
        <v>207428.64</v>
      </c>
    </row>
    <row r="15" spans="1:16" s="26" customFormat="1" ht="26.4" x14ac:dyDescent="0.25">
      <c r="A15" s="70">
        <v>6</v>
      </c>
      <c r="B15" s="72" t="s">
        <v>308</v>
      </c>
      <c r="C15" s="73" t="s">
        <v>309</v>
      </c>
      <c r="D15" s="74" t="s">
        <v>310</v>
      </c>
      <c r="E15" s="75">
        <v>50</v>
      </c>
      <c r="F15" s="74">
        <v>233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50</v>
      </c>
      <c r="O15" s="25">
        <f t="shared" si="0"/>
        <v>233</v>
      </c>
    </row>
    <row r="16" spans="1:16" s="26" customFormat="1" ht="26.4" x14ac:dyDescent="0.25">
      <c r="A16" s="70">
        <v>7</v>
      </c>
      <c r="B16" s="72" t="s">
        <v>311</v>
      </c>
      <c r="C16" s="73" t="s">
        <v>304</v>
      </c>
      <c r="D16" s="74" t="s">
        <v>312</v>
      </c>
      <c r="E16" s="75">
        <v>10</v>
      </c>
      <c r="F16" s="74">
        <v>15714.900000000001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10</v>
      </c>
      <c r="O16" s="25">
        <f t="shared" si="0"/>
        <v>15714.900000000001</v>
      </c>
    </row>
    <row r="17" spans="1:15" s="17" customFormat="1" ht="13.5" customHeight="1" thickBot="1" x14ac:dyDescent="0.3"/>
    <row r="18" spans="1:15" s="17" customFormat="1" ht="26.25" customHeight="1" x14ac:dyDescent="0.25">
      <c r="A18" s="88" t="s">
        <v>139</v>
      </c>
      <c r="B18" s="91" t="s">
        <v>32</v>
      </c>
      <c r="C18" s="94" t="s">
        <v>141</v>
      </c>
      <c r="D18" s="91" t="s">
        <v>142</v>
      </c>
      <c r="E18" s="91" t="s">
        <v>413</v>
      </c>
      <c r="F18" s="91"/>
      <c r="G18" s="97" t="s">
        <v>146</v>
      </c>
    </row>
    <row r="19" spans="1:15" s="17" customFormat="1" ht="12.75" customHeight="1" x14ac:dyDescent="0.25">
      <c r="A19" s="89"/>
      <c r="B19" s="92"/>
      <c r="C19" s="95"/>
      <c r="D19" s="92"/>
      <c r="E19" s="100" t="s">
        <v>147</v>
      </c>
      <c r="F19" s="100" t="s">
        <v>148</v>
      </c>
      <c r="G19" s="98"/>
    </row>
    <row r="20" spans="1:15" s="17" customFormat="1" ht="13.5" customHeight="1" thickBot="1" x14ac:dyDescent="0.3">
      <c r="A20" s="90"/>
      <c r="B20" s="93"/>
      <c r="C20" s="96"/>
      <c r="D20" s="93"/>
      <c r="E20" s="101"/>
      <c r="F20" s="101"/>
      <c r="G20" s="99"/>
    </row>
    <row r="21" spans="1:15" s="26" customFormat="1" ht="39.6" x14ac:dyDescent="0.25">
      <c r="A21" s="70">
        <v>8</v>
      </c>
      <c r="B21" s="72" t="s">
        <v>313</v>
      </c>
      <c r="C21" s="73" t="s">
        <v>304</v>
      </c>
      <c r="D21" s="74" t="s">
        <v>314</v>
      </c>
      <c r="E21" s="75">
        <v>57</v>
      </c>
      <c r="F21" s="74">
        <v>277232.61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7" si="1">E21</f>
        <v>57</v>
      </c>
      <c r="O21" s="25">
        <f t="shared" si="1"/>
        <v>277232.61</v>
      </c>
    </row>
    <row r="22" spans="1:15" s="26" customFormat="1" ht="39.6" x14ac:dyDescent="0.25">
      <c r="A22" s="70">
        <v>9</v>
      </c>
      <c r="B22" s="72" t="s">
        <v>315</v>
      </c>
      <c r="C22" s="73" t="s">
        <v>304</v>
      </c>
      <c r="D22" s="74" t="s">
        <v>316</v>
      </c>
      <c r="E22" s="75">
        <v>44</v>
      </c>
      <c r="F22" s="74">
        <v>219752.28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44</v>
      </c>
      <c r="O22" s="25">
        <f t="shared" si="1"/>
        <v>219752.28</v>
      </c>
    </row>
    <row r="23" spans="1:15" s="26" customFormat="1" ht="39.6" x14ac:dyDescent="0.25">
      <c r="A23" s="70">
        <v>10</v>
      </c>
      <c r="B23" s="72" t="s">
        <v>317</v>
      </c>
      <c r="C23" s="73" t="s">
        <v>309</v>
      </c>
      <c r="D23" s="74" t="s">
        <v>318</v>
      </c>
      <c r="E23" s="75">
        <v>370</v>
      </c>
      <c r="F23" s="74">
        <v>7499.9000000000005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370</v>
      </c>
      <c r="O23" s="25">
        <f t="shared" si="1"/>
        <v>7499.9000000000005</v>
      </c>
    </row>
    <row r="24" spans="1:15" s="26" customFormat="1" ht="52.8" x14ac:dyDescent="0.25">
      <c r="A24" s="70">
        <v>11</v>
      </c>
      <c r="B24" s="72" t="s">
        <v>319</v>
      </c>
      <c r="C24" s="73" t="s">
        <v>320</v>
      </c>
      <c r="D24" s="74" t="s">
        <v>321</v>
      </c>
      <c r="E24" s="75">
        <v>266</v>
      </c>
      <c r="F24" s="74">
        <v>44863.560000000005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266</v>
      </c>
      <c r="O24" s="25">
        <f t="shared" si="1"/>
        <v>44863.560000000005</v>
      </c>
    </row>
    <row r="25" spans="1:15" s="26" customFormat="1" ht="39.6" x14ac:dyDescent="0.25">
      <c r="A25" s="70">
        <v>12</v>
      </c>
      <c r="B25" s="72" t="s">
        <v>322</v>
      </c>
      <c r="C25" s="73" t="s">
        <v>320</v>
      </c>
      <c r="D25" s="74" t="s">
        <v>323</v>
      </c>
      <c r="E25" s="75">
        <v>363</v>
      </c>
      <c r="F25" s="74">
        <v>3673.5600000000004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363</v>
      </c>
      <c r="O25" s="25">
        <f t="shared" si="1"/>
        <v>3673.5600000000004</v>
      </c>
    </row>
    <row r="26" spans="1:15" s="26" customFormat="1" ht="39.6" x14ac:dyDescent="0.25">
      <c r="A26" s="70">
        <v>13</v>
      </c>
      <c r="B26" s="72" t="s">
        <v>324</v>
      </c>
      <c r="C26" s="73" t="s">
        <v>325</v>
      </c>
      <c r="D26" s="74" t="s">
        <v>326</v>
      </c>
      <c r="E26" s="75">
        <v>120</v>
      </c>
      <c r="F26" s="74">
        <v>27640.800000000003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120</v>
      </c>
      <c r="O26" s="25">
        <f t="shared" si="1"/>
        <v>27640.800000000003</v>
      </c>
    </row>
    <row r="27" spans="1:15" s="26" customFormat="1" ht="52.8" x14ac:dyDescent="0.25">
      <c r="A27" s="70">
        <v>14</v>
      </c>
      <c r="B27" s="72" t="s">
        <v>327</v>
      </c>
      <c r="C27" s="73" t="s">
        <v>320</v>
      </c>
      <c r="D27" s="74" t="s">
        <v>328</v>
      </c>
      <c r="E27" s="75">
        <v>29</v>
      </c>
      <c r="F27" s="74">
        <v>25998.5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29</v>
      </c>
      <c r="O27" s="25">
        <f t="shared" si="1"/>
        <v>25998.5</v>
      </c>
    </row>
    <row r="28" spans="1:15" s="17" customFormat="1" ht="13.5" customHeight="1" thickBot="1" x14ac:dyDescent="0.3"/>
    <row r="29" spans="1:15" s="17" customFormat="1" ht="26.25" customHeight="1" x14ac:dyDescent="0.25">
      <c r="A29" s="88" t="s">
        <v>139</v>
      </c>
      <c r="B29" s="91" t="s">
        <v>32</v>
      </c>
      <c r="C29" s="94" t="s">
        <v>141</v>
      </c>
      <c r="D29" s="91" t="s">
        <v>142</v>
      </c>
      <c r="E29" s="91" t="s">
        <v>413</v>
      </c>
      <c r="F29" s="91"/>
      <c r="G29" s="97" t="s">
        <v>146</v>
      </c>
    </row>
    <row r="30" spans="1:15" s="17" customFormat="1" ht="12.75" customHeight="1" x14ac:dyDescent="0.25">
      <c r="A30" s="89"/>
      <c r="B30" s="92"/>
      <c r="C30" s="95"/>
      <c r="D30" s="92"/>
      <c r="E30" s="100" t="s">
        <v>147</v>
      </c>
      <c r="F30" s="100" t="s">
        <v>148</v>
      </c>
      <c r="G30" s="98"/>
    </row>
    <row r="31" spans="1:15" s="17" customFormat="1" ht="13.5" customHeight="1" thickBot="1" x14ac:dyDescent="0.3">
      <c r="A31" s="90"/>
      <c r="B31" s="93"/>
      <c r="C31" s="96"/>
      <c r="D31" s="93"/>
      <c r="E31" s="101"/>
      <c r="F31" s="101"/>
      <c r="G31" s="99"/>
    </row>
    <row r="32" spans="1:15" s="26" customFormat="1" ht="52.8" x14ac:dyDescent="0.25">
      <c r="A32" s="70">
        <v>15</v>
      </c>
      <c r="B32" s="72" t="s">
        <v>329</v>
      </c>
      <c r="C32" s="73" t="s">
        <v>320</v>
      </c>
      <c r="D32" s="74" t="s">
        <v>328</v>
      </c>
      <c r="E32" s="75">
        <v>43</v>
      </c>
      <c r="F32" s="74">
        <v>38549.5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ref="N32:O36" si="2">E32</f>
        <v>43</v>
      </c>
      <c r="O32" s="25">
        <f t="shared" si="2"/>
        <v>38549.5</v>
      </c>
    </row>
    <row r="33" spans="1:15" s="26" customFormat="1" ht="52.8" x14ac:dyDescent="0.25">
      <c r="A33" s="70">
        <v>16</v>
      </c>
      <c r="B33" s="72" t="s">
        <v>330</v>
      </c>
      <c r="C33" s="73" t="s">
        <v>320</v>
      </c>
      <c r="D33" s="74" t="s">
        <v>328</v>
      </c>
      <c r="E33" s="75">
        <v>4</v>
      </c>
      <c r="F33" s="74">
        <v>3586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4</v>
      </c>
      <c r="O33" s="25">
        <f t="shared" si="2"/>
        <v>3586</v>
      </c>
    </row>
    <row r="34" spans="1:15" s="26" customFormat="1" ht="39.6" x14ac:dyDescent="0.25">
      <c r="A34" s="70">
        <v>17</v>
      </c>
      <c r="B34" s="72" t="s">
        <v>331</v>
      </c>
      <c r="C34" s="73" t="s">
        <v>320</v>
      </c>
      <c r="D34" s="74" t="s">
        <v>328</v>
      </c>
      <c r="E34" s="75">
        <v>20</v>
      </c>
      <c r="F34" s="74">
        <v>17930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20</v>
      </c>
      <c r="O34" s="25">
        <f t="shared" si="2"/>
        <v>17930</v>
      </c>
    </row>
    <row r="35" spans="1:15" s="26" customFormat="1" ht="79.2" x14ac:dyDescent="0.25">
      <c r="A35" s="70">
        <v>18</v>
      </c>
      <c r="B35" s="72" t="s">
        <v>332</v>
      </c>
      <c r="C35" s="73" t="s">
        <v>320</v>
      </c>
      <c r="D35" s="74">
        <v>300</v>
      </c>
      <c r="E35" s="75">
        <v>17</v>
      </c>
      <c r="F35" s="74">
        <v>5100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17</v>
      </c>
      <c r="O35" s="25">
        <f t="shared" si="2"/>
        <v>5100</v>
      </c>
    </row>
    <row r="36" spans="1:15" s="26" customFormat="1" ht="79.2" x14ac:dyDescent="0.25">
      <c r="A36" s="70">
        <v>19</v>
      </c>
      <c r="B36" s="72" t="s">
        <v>333</v>
      </c>
      <c r="C36" s="73" t="s">
        <v>320</v>
      </c>
      <c r="D36" s="74">
        <v>300</v>
      </c>
      <c r="E36" s="75">
        <v>16</v>
      </c>
      <c r="F36" s="74">
        <v>4800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16</v>
      </c>
      <c r="O36" s="25">
        <f t="shared" si="2"/>
        <v>4800</v>
      </c>
    </row>
    <row r="37" spans="1:15" s="17" customFormat="1" ht="13.5" customHeight="1" thickBot="1" x14ac:dyDescent="0.3"/>
    <row r="38" spans="1:15" s="17" customFormat="1" ht="26.25" customHeight="1" x14ac:dyDescent="0.25">
      <c r="A38" s="88" t="s">
        <v>139</v>
      </c>
      <c r="B38" s="91" t="s">
        <v>32</v>
      </c>
      <c r="C38" s="94" t="s">
        <v>141</v>
      </c>
      <c r="D38" s="91" t="s">
        <v>142</v>
      </c>
      <c r="E38" s="91" t="s">
        <v>413</v>
      </c>
      <c r="F38" s="91"/>
      <c r="G38" s="97" t="s">
        <v>146</v>
      </c>
    </row>
    <row r="39" spans="1:15" s="17" customFormat="1" ht="12.75" customHeight="1" x14ac:dyDescent="0.25">
      <c r="A39" s="89"/>
      <c r="B39" s="92"/>
      <c r="C39" s="95"/>
      <c r="D39" s="92"/>
      <c r="E39" s="100" t="s">
        <v>147</v>
      </c>
      <c r="F39" s="100" t="s">
        <v>148</v>
      </c>
      <c r="G39" s="98"/>
    </row>
    <row r="40" spans="1:15" s="17" customFormat="1" ht="13.5" customHeight="1" thickBot="1" x14ac:dyDescent="0.3">
      <c r="A40" s="90"/>
      <c r="B40" s="93"/>
      <c r="C40" s="96"/>
      <c r="D40" s="93"/>
      <c r="E40" s="101"/>
      <c r="F40" s="101"/>
      <c r="G40" s="99"/>
    </row>
    <row r="41" spans="1:15" s="26" customFormat="1" ht="79.2" x14ac:dyDescent="0.25">
      <c r="A41" s="70">
        <v>20</v>
      </c>
      <c r="B41" s="72" t="s">
        <v>334</v>
      </c>
      <c r="C41" s="73" t="s">
        <v>320</v>
      </c>
      <c r="D41" s="74">
        <v>300</v>
      </c>
      <c r="E41" s="75">
        <v>30</v>
      </c>
      <c r="F41" s="74">
        <v>9000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ref="N41:N49" si="3">E41</f>
        <v>30</v>
      </c>
      <c r="O41" s="25">
        <f t="shared" ref="O41:O49" si="4">F41</f>
        <v>9000</v>
      </c>
    </row>
    <row r="42" spans="1:15" s="26" customFormat="1" ht="39.6" x14ac:dyDescent="0.25">
      <c r="A42" s="70">
        <v>21</v>
      </c>
      <c r="B42" s="72" t="s">
        <v>335</v>
      </c>
      <c r="C42" s="73" t="s">
        <v>296</v>
      </c>
      <c r="D42" s="74" t="s">
        <v>336</v>
      </c>
      <c r="E42" s="75">
        <v>310</v>
      </c>
      <c r="F42" s="74">
        <v>675.80000000000007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310</v>
      </c>
      <c r="O42" s="25">
        <f t="shared" si="4"/>
        <v>675.80000000000007</v>
      </c>
    </row>
    <row r="43" spans="1:15" s="26" customFormat="1" ht="66" x14ac:dyDescent="0.25">
      <c r="A43" s="70">
        <v>22</v>
      </c>
      <c r="B43" s="72" t="s">
        <v>337</v>
      </c>
      <c r="C43" s="73" t="s">
        <v>296</v>
      </c>
      <c r="D43" s="74" t="s">
        <v>338</v>
      </c>
      <c r="E43" s="75">
        <v>220</v>
      </c>
      <c r="F43" s="74">
        <v>33198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220</v>
      </c>
      <c r="O43" s="25">
        <f t="shared" si="4"/>
        <v>33198</v>
      </c>
    </row>
    <row r="44" spans="1:15" s="26" customFormat="1" ht="26.4" x14ac:dyDescent="0.25">
      <c r="A44" s="70">
        <v>23</v>
      </c>
      <c r="B44" s="72" t="s">
        <v>339</v>
      </c>
      <c r="C44" s="73" t="s">
        <v>299</v>
      </c>
      <c r="D44" s="74" t="s">
        <v>340</v>
      </c>
      <c r="E44" s="75">
        <v>8394</v>
      </c>
      <c r="F44" s="74">
        <v>76106.81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8394</v>
      </c>
      <c r="O44" s="25">
        <f t="shared" si="4"/>
        <v>76106.81</v>
      </c>
    </row>
    <row r="45" spans="1:15" s="26" customFormat="1" ht="26.4" x14ac:dyDescent="0.25">
      <c r="A45" s="70">
        <v>24</v>
      </c>
      <c r="B45" s="72" t="s">
        <v>341</v>
      </c>
      <c r="C45" s="73" t="s">
        <v>299</v>
      </c>
      <c r="D45" s="74" t="s">
        <v>342</v>
      </c>
      <c r="E45" s="75">
        <v>950</v>
      </c>
      <c r="F45" s="74">
        <v>4954.0600000000004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950</v>
      </c>
      <c r="O45" s="25">
        <f t="shared" si="4"/>
        <v>4954.0600000000004</v>
      </c>
    </row>
    <row r="46" spans="1:15" s="26" customFormat="1" ht="26.4" x14ac:dyDescent="0.25">
      <c r="A46" s="70">
        <v>25</v>
      </c>
      <c r="B46" s="72" t="s">
        <v>343</v>
      </c>
      <c r="C46" s="73" t="s">
        <v>299</v>
      </c>
      <c r="D46" s="74" t="s">
        <v>344</v>
      </c>
      <c r="E46" s="75">
        <v>43</v>
      </c>
      <c r="F46" s="74">
        <v>194.82000000000002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43</v>
      </c>
      <c r="O46" s="25">
        <f t="shared" si="4"/>
        <v>194.82000000000002</v>
      </c>
    </row>
    <row r="47" spans="1:15" s="26" customFormat="1" ht="26.4" x14ac:dyDescent="0.25">
      <c r="A47" s="70">
        <v>26</v>
      </c>
      <c r="B47" s="72" t="s">
        <v>345</v>
      </c>
      <c r="C47" s="73" t="s">
        <v>299</v>
      </c>
      <c r="D47" s="74" t="s">
        <v>346</v>
      </c>
      <c r="E47" s="75">
        <v>11150</v>
      </c>
      <c r="F47" s="74">
        <v>120582.79000000001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11150</v>
      </c>
      <c r="O47" s="25">
        <f t="shared" si="4"/>
        <v>120582.79000000001</v>
      </c>
    </row>
    <row r="48" spans="1:15" s="26" customFormat="1" ht="26.4" x14ac:dyDescent="0.25">
      <c r="A48" s="70">
        <v>27</v>
      </c>
      <c r="B48" s="72" t="s">
        <v>347</v>
      </c>
      <c r="C48" s="73" t="s">
        <v>299</v>
      </c>
      <c r="D48" s="74" t="s">
        <v>348</v>
      </c>
      <c r="E48" s="75">
        <v>5790</v>
      </c>
      <c r="F48" s="74">
        <v>318712.86000000004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5790</v>
      </c>
      <c r="O48" s="25">
        <f t="shared" si="4"/>
        <v>318712.86000000004</v>
      </c>
    </row>
    <row r="49" spans="1:15" s="26" customFormat="1" ht="39.6" x14ac:dyDescent="0.25">
      <c r="A49" s="70">
        <v>28</v>
      </c>
      <c r="B49" s="72" t="s">
        <v>349</v>
      </c>
      <c r="C49" s="73" t="s">
        <v>296</v>
      </c>
      <c r="D49" s="74" t="s">
        <v>350</v>
      </c>
      <c r="E49" s="75">
        <v>1266</v>
      </c>
      <c r="F49" s="74">
        <v>661417.52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3"/>
        <v>1266</v>
      </c>
      <c r="O49" s="25">
        <f t="shared" si="4"/>
        <v>661417.52</v>
      </c>
    </row>
    <row r="50" spans="1:15" s="17" customFormat="1" ht="13.5" customHeight="1" thickBot="1" x14ac:dyDescent="0.3"/>
    <row r="51" spans="1:15" s="17" customFormat="1" ht="26.25" customHeight="1" x14ac:dyDescent="0.25">
      <c r="A51" s="88" t="s">
        <v>139</v>
      </c>
      <c r="B51" s="91" t="s">
        <v>32</v>
      </c>
      <c r="C51" s="94" t="s">
        <v>141</v>
      </c>
      <c r="D51" s="91" t="s">
        <v>142</v>
      </c>
      <c r="E51" s="91" t="s">
        <v>413</v>
      </c>
      <c r="F51" s="91"/>
      <c r="G51" s="97" t="s">
        <v>146</v>
      </c>
    </row>
    <row r="52" spans="1:15" s="17" customFormat="1" ht="12.75" customHeight="1" x14ac:dyDescent="0.25">
      <c r="A52" s="89"/>
      <c r="B52" s="92"/>
      <c r="C52" s="95"/>
      <c r="D52" s="92"/>
      <c r="E52" s="100" t="s">
        <v>147</v>
      </c>
      <c r="F52" s="100" t="s">
        <v>148</v>
      </c>
      <c r="G52" s="98"/>
    </row>
    <row r="53" spans="1:15" s="17" customFormat="1" ht="13.5" customHeight="1" thickBot="1" x14ac:dyDescent="0.3">
      <c r="A53" s="90"/>
      <c r="B53" s="93"/>
      <c r="C53" s="96"/>
      <c r="D53" s="93"/>
      <c r="E53" s="101"/>
      <c r="F53" s="101"/>
      <c r="G53" s="99"/>
    </row>
    <row r="54" spans="1:15" s="26" customFormat="1" ht="39.6" x14ac:dyDescent="0.25">
      <c r="A54" s="70">
        <v>29</v>
      </c>
      <c r="B54" s="72" t="s">
        <v>351</v>
      </c>
      <c r="C54" s="73" t="s">
        <v>296</v>
      </c>
      <c r="D54" s="74" t="s">
        <v>350</v>
      </c>
      <c r="E54" s="75">
        <v>1290</v>
      </c>
      <c r="F54" s="74">
        <v>673956.19000000006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ref="N54:N62" si="5">E54</f>
        <v>1290</v>
      </c>
      <c r="O54" s="25">
        <f t="shared" ref="O54:O62" si="6">F54</f>
        <v>673956.19000000006</v>
      </c>
    </row>
    <row r="55" spans="1:15" s="26" customFormat="1" ht="39.6" x14ac:dyDescent="0.25">
      <c r="A55" s="70">
        <v>30</v>
      </c>
      <c r="B55" s="72" t="s">
        <v>352</v>
      </c>
      <c r="C55" s="73" t="s">
        <v>353</v>
      </c>
      <c r="D55" s="74" t="s">
        <v>354</v>
      </c>
      <c r="E55" s="75">
        <v>189</v>
      </c>
      <c r="F55" s="74">
        <v>492307.20000000001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189</v>
      </c>
      <c r="O55" s="25">
        <f t="shared" si="6"/>
        <v>492307.20000000001</v>
      </c>
    </row>
    <row r="56" spans="1:15" s="26" customFormat="1" ht="13.2" x14ac:dyDescent="0.25">
      <c r="A56" s="70">
        <v>31</v>
      </c>
      <c r="B56" s="72" t="s">
        <v>355</v>
      </c>
      <c r="C56" s="73" t="s">
        <v>304</v>
      </c>
      <c r="D56" s="74" t="s">
        <v>356</v>
      </c>
      <c r="E56" s="75">
        <v>20</v>
      </c>
      <c r="F56" s="74">
        <v>294.2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20</v>
      </c>
      <c r="O56" s="25">
        <f t="shared" si="6"/>
        <v>294.2</v>
      </c>
    </row>
    <row r="57" spans="1:15" s="26" customFormat="1" ht="39.6" x14ac:dyDescent="0.25">
      <c r="A57" s="70">
        <v>32</v>
      </c>
      <c r="B57" s="72" t="s">
        <v>357</v>
      </c>
      <c r="C57" s="73" t="s">
        <v>296</v>
      </c>
      <c r="D57" s="74" t="s">
        <v>358</v>
      </c>
      <c r="E57" s="75">
        <v>21</v>
      </c>
      <c r="F57" s="74">
        <v>24937.29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21</v>
      </c>
      <c r="O57" s="25">
        <f t="shared" si="6"/>
        <v>24937.29</v>
      </c>
    </row>
    <row r="58" spans="1:15" s="26" customFormat="1" ht="39.6" x14ac:dyDescent="0.25">
      <c r="A58" s="70">
        <v>33</v>
      </c>
      <c r="B58" s="72" t="s">
        <v>359</v>
      </c>
      <c r="C58" s="73" t="s">
        <v>296</v>
      </c>
      <c r="D58" s="74" t="s">
        <v>358</v>
      </c>
      <c r="E58" s="75">
        <v>45</v>
      </c>
      <c r="F58" s="74">
        <v>53437.05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45</v>
      </c>
      <c r="O58" s="25">
        <f t="shared" si="6"/>
        <v>53437.05</v>
      </c>
    </row>
    <row r="59" spans="1:15" s="26" customFormat="1" ht="39.6" x14ac:dyDescent="0.25">
      <c r="A59" s="70">
        <v>34</v>
      </c>
      <c r="B59" s="72" t="s">
        <v>360</v>
      </c>
      <c r="C59" s="73" t="s">
        <v>296</v>
      </c>
      <c r="D59" s="74" t="s">
        <v>358</v>
      </c>
      <c r="E59" s="75">
        <v>248</v>
      </c>
      <c r="F59" s="74">
        <v>294497.52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248</v>
      </c>
      <c r="O59" s="25">
        <f t="shared" si="6"/>
        <v>294497.52</v>
      </c>
    </row>
    <row r="60" spans="1:15" s="26" customFormat="1" ht="39.6" x14ac:dyDescent="0.25">
      <c r="A60" s="70">
        <v>35</v>
      </c>
      <c r="B60" s="72" t="s">
        <v>361</v>
      </c>
      <c r="C60" s="73" t="s">
        <v>304</v>
      </c>
      <c r="D60" s="74" t="s">
        <v>362</v>
      </c>
      <c r="E60" s="75">
        <v>10</v>
      </c>
      <c r="F60" s="74">
        <v>6878.35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10</v>
      </c>
      <c r="O60" s="25">
        <f t="shared" si="6"/>
        <v>6878.35</v>
      </c>
    </row>
    <row r="61" spans="1:15" s="26" customFormat="1" ht="52.8" x14ac:dyDescent="0.25">
      <c r="A61" s="70">
        <v>36</v>
      </c>
      <c r="B61" s="72" t="s">
        <v>363</v>
      </c>
      <c r="C61" s="73" t="s">
        <v>304</v>
      </c>
      <c r="D61" s="74" t="s">
        <v>364</v>
      </c>
      <c r="E61" s="75">
        <v>4</v>
      </c>
      <c r="F61" s="74">
        <v>2691.86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4</v>
      </c>
      <c r="O61" s="25">
        <f t="shared" si="6"/>
        <v>2691.86</v>
      </c>
    </row>
    <row r="62" spans="1:15" s="26" customFormat="1" ht="39.6" x14ac:dyDescent="0.25">
      <c r="A62" s="70">
        <v>37</v>
      </c>
      <c r="B62" s="72" t="s">
        <v>365</v>
      </c>
      <c r="C62" s="73" t="s">
        <v>366</v>
      </c>
      <c r="D62" s="74" t="s">
        <v>367</v>
      </c>
      <c r="E62" s="75">
        <v>40</v>
      </c>
      <c r="F62" s="74">
        <v>870462.8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40</v>
      </c>
      <c r="O62" s="25">
        <f t="shared" si="6"/>
        <v>870462.8</v>
      </c>
    </row>
    <row r="63" spans="1:15" s="17" customFormat="1" ht="13.5" customHeight="1" thickBot="1" x14ac:dyDescent="0.3"/>
    <row r="64" spans="1:15" s="17" customFormat="1" ht="26.25" customHeight="1" x14ac:dyDescent="0.25">
      <c r="A64" s="88" t="s">
        <v>139</v>
      </c>
      <c r="B64" s="91" t="s">
        <v>32</v>
      </c>
      <c r="C64" s="94" t="s">
        <v>141</v>
      </c>
      <c r="D64" s="91" t="s">
        <v>142</v>
      </c>
      <c r="E64" s="91" t="s">
        <v>413</v>
      </c>
      <c r="F64" s="91"/>
      <c r="G64" s="97" t="s">
        <v>146</v>
      </c>
    </row>
    <row r="65" spans="1:15" s="17" customFormat="1" ht="12.75" customHeight="1" x14ac:dyDescent="0.25">
      <c r="A65" s="89"/>
      <c r="B65" s="92"/>
      <c r="C65" s="95"/>
      <c r="D65" s="92"/>
      <c r="E65" s="100" t="s">
        <v>147</v>
      </c>
      <c r="F65" s="100" t="s">
        <v>148</v>
      </c>
      <c r="G65" s="98"/>
    </row>
    <row r="66" spans="1:15" s="17" customFormat="1" ht="13.5" customHeight="1" thickBot="1" x14ac:dyDescent="0.3">
      <c r="A66" s="90"/>
      <c r="B66" s="93"/>
      <c r="C66" s="96"/>
      <c r="D66" s="93"/>
      <c r="E66" s="101"/>
      <c r="F66" s="101"/>
      <c r="G66" s="99"/>
    </row>
    <row r="67" spans="1:15" s="26" customFormat="1" ht="39.6" x14ac:dyDescent="0.25">
      <c r="A67" s="70">
        <v>38</v>
      </c>
      <c r="B67" s="72" t="s">
        <v>368</v>
      </c>
      <c r="C67" s="73" t="s">
        <v>353</v>
      </c>
      <c r="D67" s="74" t="s">
        <v>369</v>
      </c>
      <c r="E67" s="75">
        <v>12</v>
      </c>
      <c r="F67" s="74">
        <v>737.16000000000008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ref="N67:N78" si="7">E67</f>
        <v>12</v>
      </c>
      <c r="O67" s="25">
        <f t="shared" ref="O67:O78" si="8">F67</f>
        <v>737.16000000000008</v>
      </c>
    </row>
    <row r="68" spans="1:15" s="26" customFormat="1" ht="26.4" x14ac:dyDescent="0.25">
      <c r="A68" s="70">
        <v>39</v>
      </c>
      <c r="B68" s="72" t="s">
        <v>370</v>
      </c>
      <c r="C68" s="73" t="s">
        <v>320</v>
      </c>
      <c r="D68" s="74" t="s">
        <v>371</v>
      </c>
      <c r="E68" s="75">
        <v>3</v>
      </c>
      <c r="F68" s="74">
        <v>20302.14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7"/>
        <v>3</v>
      </c>
      <c r="O68" s="25">
        <f t="shared" si="8"/>
        <v>20302.14</v>
      </c>
    </row>
    <row r="69" spans="1:15" s="26" customFormat="1" ht="39.6" x14ac:dyDescent="0.25">
      <c r="A69" s="70">
        <v>40</v>
      </c>
      <c r="B69" s="72" t="s">
        <v>372</v>
      </c>
      <c r="C69" s="73" t="s">
        <v>320</v>
      </c>
      <c r="D69" s="74" t="s">
        <v>373</v>
      </c>
      <c r="E69" s="75">
        <v>368</v>
      </c>
      <c r="F69" s="74">
        <v>79079.520000000004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7"/>
        <v>368</v>
      </c>
      <c r="O69" s="25">
        <f t="shared" si="8"/>
        <v>79079.520000000004</v>
      </c>
    </row>
    <row r="70" spans="1:15" s="26" customFormat="1" ht="39.6" x14ac:dyDescent="0.25">
      <c r="A70" s="70">
        <v>41</v>
      </c>
      <c r="B70" s="72" t="s">
        <v>374</v>
      </c>
      <c r="C70" s="73" t="s">
        <v>320</v>
      </c>
      <c r="D70" s="74" t="s">
        <v>375</v>
      </c>
      <c r="E70" s="75">
        <v>2327</v>
      </c>
      <c r="F70" s="74">
        <v>132592.46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2327</v>
      </c>
      <c r="O70" s="25">
        <f t="shared" si="8"/>
        <v>132592.46</v>
      </c>
    </row>
    <row r="71" spans="1:15" s="26" customFormat="1" ht="26.4" x14ac:dyDescent="0.25">
      <c r="A71" s="70">
        <v>42</v>
      </c>
      <c r="B71" s="72" t="s">
        <v>376</v>
      </c>
      <c r="C71" s="73" t="s">
        <v>320</v>
      </c>
      <c r="D71" s="74">
        <v>220</v>
      </c>
      <c r="E71" s="75">
        <v>243</v>
      </c>
      <c r="F71" s="74">
        <v>53460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243</v>
      </c>
      <c r="O71" s="25">
        <f t="shared" si="8"/>
        <v>53460</v>
      </c>
    </row>
    <row r="72" spans="1:15" s="26" customFormat="1" ht="26.4" x14ac:dyDescent="0.25">
      <c r="A72" s="70">
        <v>43</v>
      </c>
      <c r="B72" s="72" t="s">
        <v>377</v>
      </c>
      <c r="C72" s="73" t="s">
        <v>320</v>
      </c>
      <c r="D72" s="74">
        <v>220</v>
      </c>
      <c r="E72" s="75">
        <v>600</v>
      </c>
      <c r="F72" s="74">
        <v>132000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600</v>
      </c>
      <c r="O72" s="25">
        <f t="shared" si="8"/>
        <v>132000</v>
      </c>
    </row>
    <row r="73" spans="1:15" s="26" customFormat="1" ht="26.4" x14ac:dyDescent="0.25">
      <c r="A73" s="70">
        <v>44</v>
      </c>
      <c r="B73" s="72" t="s">
        <v>378</v>
      </c>
      <c r="C73" s="73" t="s">
        <v>320</v>
      </c>
      <c r="D73" s="74">
        <v>220</v>
      </c>
      <c r="E73" s="75">
        <v>750</v>
      </c>
      <c r="F73" s="74">
        <v>165000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750</v>
      </c>
      <c r="O73" s="25">
        <f t="shared" si="8"/>
        <v>165000</v>
      </c>
    </row>
    <row r="74" spans="1:15" s="26" customFormat="1" ht="26.4" x14ac:dyDescent="0.25">
      <c r="A74" s="70">
        <v>45</v>
      </c>
      <c r="B74" s="72" t="s">
        <v>379</v>
      </c>
      <c r="C74" s="73" t="s">
        <v>320</v>
      </c>
      <c r="D74" s="74">
        <v>220</v>
      </c>
      <c r="E74" s="75">
        <v>21</v>
      </c>
      <c r="F74" s="74">
        <v>4620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21</v>
      </c>
      <c r="O74" s="25">
        <f t="shared" si="8"/>
        <v>4620</v>
      </c>
    </row>
    <row r="75" spans="1:15" s="26" customFormat="1" ht="26.4" x14ac:dyDescent="0.25">
      <c r="A75" s="70">
        <v>46</v>
      </c>
      <c r="B75" s="72" t="s">
        <v>380</v>
      </c>
      <c r="C75" s="73" t="s">
        <v>320</v>
      </c>
      <c r="D75" s="74">
        <v>220</v>
      </c>
      <c r="E75" s="75">
        <v>15</v>
      </c>
      <c r="F75" s="74">
        <v>3300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15</v>
      </c>
      <c r="O75" s="25">
        <f t="shared" si="8"/>
        <v>3300</v>
      </c>
    </row>
    <row r="76" spans="1:15" s="26" customFormat="1" ht="39.6" x14ac:dyDescent="0.25">
      <c r="A76" s="70">
        <v>47</v>
      </c>
      <c r="B76" s="72" t="s">
        <v>381</v>
      </c>
      <c r="C76" s="73" t="s">
        <v>320</v>
      </c>
      <c r="D76" s="74" t="s">
        <v>382</v>
      </c>
      <c r="E76" s="75">
        <v>90</v>
      </c>
      <c r="F76" s="74">
        <v>1766.66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90</v>
      </c>
      <c r="O76" s="25">
        <f t="shared" si="8"/>
        <v>1766.66</v>
      </c>
    </row>
    <row r="77" spans="1:15" s="26" customFormat="1" ht="39.6" x14ac:dyDescent="0.25">
      <c r="A77" s="70">
        <v>48</v>
      </c>
      <c r="B77" s="72" t="s">
        <v>383</v>
      </c>
      <c r="C77" s="73" t="s">
        <v>320</v>
      </c>
      <c r="D77" s="74" t="s">
        <v>384</v>
      </c>
      <c r="E77" s="75">
        <v>75</v>
      </c>
      <c r="F77" s="74">
        <v>2208.33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75</v>
      </c>
      <c r="O77" s="25">
        <f t="shared" si="8"/>
        <v>2208.33</v>
      </c>
    </row>
    <row r="78" spans="1:15" s="26" customFormat="1" ht="40.200000000000003" thickBot="1" x14ac:dyDescent="0.3">
      <c r="A78" s="70">
        <v>49</v>
      </c>
      <c r="B78" s="72" t="s">
        <v>385</v>
      </c>
      <c r="C78" s="73" t="s">
        <v>320</v>
      </c>
      <c r="D78" s="74" t="s">
        <v>386</v>
      </c>
      <c r="E78" s="75">
        <v>25</v>
      </c>
      <c r="F78" s="74">
        <v>455.25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25</v>
      </c>
      <c r="O78" s="25">
        <f t="shared" si="8"/>
        <v>455.25</v>
      </c>
    </row>
    <row r="79" spans="1:15" s="17" customFormat="1" ht="13.8" thickBot="1" x14ac:dyDescent="0.3">
      <c r="A79" s="27"/>
      <c r="B79" s="29"/>
      <c r="C79" s="29"/>
      <c r="D79" s="30"/>
      <c r="E79" s="31">
        <f>SUM(Лист1!N5:N78)</f>
        <v>37529</v>
      </c>
      <c r="F79" s="32">
        <f>SUM(Лист1!O5:O78)</f>
        <v>6769996.8199999984</v>
      </c>
      <c r="G79" s="33"/>
    </row>
    <row r="80" spans="1:15" s="17" customFormat="1" ht="13.5" customHeight="1" thickBot="1" x14ac:dyDescent="0.3"/>
    <row r="81" spans="1:16" s="17" customFormat="1" ht="26.25" customHeight="1" x14ac:dyDescent="0.25">
      <c r="A81" s="88" t="s">
        <v>139</v>
      </c>
      <c r="B81" s="91" t="s">
        <v>32</v>
      </c>
      <c r="C81" s="94" t="s">
        <v>141</v>
      </c>
      <c r="D81" s="91" t="s">
        <v>142</v>
      </c>
      <c r="E81" s="91" t="s">
        <v>413</v>
      </c>
      <c r="F81" s="91"/>
      <c r="G81" s="97" t="s">
        <v>146</v>
      </c>
    </row>
    <row r="82" spans="1:16" s="17" customFormat="1" ht="12.75" customHeight="1" x14ac:dyDescent="0.25">
      <c r="A82" s="89"/>
      <c r="B82" s="92"/>
      <c r="C82" s="95"/>
      <c r="D82" s="92"/>
      <c r="E82" s="100" t="s">
        <v>147</v>
      </c>
      <c r="F82" s="100" t="s">
        <v>148</v>
      </c>
      <c r="G82" s="98"/>
    </row>
    <row r="83" spans="1:16" s="17" customFormat="1" ht="13.5" customHeight="1" thickBot="1" x14ac:dyDescent="0.3">
      <c r="A83" s="90"/>
      <c r="B83" s="93"/>
      <c r="C83" s="96"/>
      <c r="D83" s="93"/>
      <c r="E83" s="101"/>
      <c r="F83" s="101"/>
      <c r="G83" s="99"/>
    </row>
    <row r="84" spans="1:16" s="24" customFormat="1" ht="15" customHeight="1" thickBot="1" x14ac:dyDescent="0.3">
      <c r="A84" s="85" t="s">
        <v>387</v>
      </c>
      <c r="B84" s="21"/>
      <c r="C84" s="21"/>
      <c r="D84" s="21"/>
      <c r="E84" s="22"/>
      <c r="F84" s="21"/>
      <c r="G84" s="23"/>
    </row>
    <row r="85" spans="1:16" s="24" customFormat="1" ht="15" hidden="1" customHeight="1" thickBot="1" x14ac:dyDescent="0.3">
      <c r="A85" s="79"/>
      <c r="B85" s="80"/>
      <c r="C85" s="80"/>
      <c r="D85" s="80"/>
      <c r="E85" s="81"/>
      <c r="F85" s="80"/>
      <c r="G85" s="82"/>
      <c r="P85" s="24" t="s">
        <v>294</v>
      </c>
    </row>
    <row r="86" spans="1:16" s="26" customFormat="1" ht="39.6" x14ac:dyDescent="0.25">
      <c r="A86" s="70">
        <v>1</v>
      </c>
      <c r="B86" s="72" t="s">
        <v>388</v>
      </c>
      <c r="C86" s="73" t="s">
        <v>389</v>
      </c>
      <c r="D86" s="74" t="s">
        <v>390</v>
      </c>
      <c r="E86" s="75">
        <v>2010</v>
      </c>
      <c r="F86" s="74">
        <v>1041320.7000000001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ref="N86:N94" si="9">E86</f>
        <v>2010</v>
      </c>
      <c r="O86" s="25">
        <f t="shared" ref="O86:O94" si="10">F86</f>
        <v>1041320.7000000001</v>
      </c>
    </row>
    <row r="87" spans="1:16" s="26" customFormat="1" ht="39.6" x14ac:dyDescent="0.25">
      <c r="A87" s="70">
        <v>2</v>
      </c>
      <c r="B87" s="72" t="s">
        <v>391</v>
      </c>
      <c r="C87" s="73" t="s">
        <v>389</v>
      </c>
      <c r="D87" s="74" t="s">
        <v>392</v>
      </c>
      <c r="E87" s="75"/>
      <c r="F87" s="74">
        <v>0.01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9"/>
        <v>0</v>
      </c>
      <c r="O87" s="25">
        <f t="shared" si="10"/>
        <v>0.01</v>
      </c>
    </row>
    <row r="88" spans="1:16" s="26" customFormat="1" ht="39.6" x14ac:dyDescent="0.25">
      <c r="A88" s="70">
        <v>3</v>
      </c>
      <c r="B88" s="72" t="s">
        <v>393</v>
      </c>
      <c r="C88" s="73" t="s">
        <v>389</v>
      </c>
      <c r="D88" s="74" t="s">
        <v>390</v>
      </c>
      <c r="E88" s="75">
        <v>341</v>
      </c>
      <c r="F88" s="74">
        <v>176661.87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9"/>
        <v>341</v>
      </c>
      <c r="O88" s="25">
        <f t="shared" si="10"/>
        <v>176661.87</v>
      </c>
    </row>
    <row r="89" spans="1:16" s="26" customFormat="1" ht="39.6" x14ac:dyDescent="0.25">
      <c r="A89" s="70">
        <v>4</v>
      </c>
      <c r="B89" s="72" t="s">
        <v>394</v>
      </c>
      <c r="C89" s="73" t="s">
        <v>389</v>
      </c>
      <c r="D89" s="74">
        <v>1259</v>
      </c>
      <c r="E89" s="75">
        <v>287</v>
      </c>
      <c r="F89" s="74">
        <v>361333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287</v>
      </c>
      <c r="O89" s="25">
        <f t="shared" si="10"/>
        <v>361333</v>
      </c>
    </row>
    <row r="90" spans="1:16" s="26" customFormat="1" ht="26.4" x14ac:dyDescent="0.25">
      <c r="A90" s="70">
        <v>5</v>
      </c>
      <c r="B90" s="72" t="s">
        <v>395</v>
      </c>
      <c r="C90" s="73" t="s">
        <v>389</v>
      </c>
      <c r="D90" s="74">
        <v>1259</v>
      </c>
      <c r="E90" s="75">
        <v>136</v>
      </c>
      <c r="F90" s="74">
        <v>171224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136</v>
      </c>
      <c r="O90" s="25">
        <f t="shared" si="10"/>
        <v>171224</v>
      </c>
    </row>
    <row r="91" spans="1:16" s="26" customFormat="1" ht="26.4" x14ac:dyDescent="0.25">
      <c r="A91" s="70">
        <v>6</v>
      </c>
      <c r="B91" s="72" t="s">
        <v>396</v>
      </c>
      <c r="C91" s="73" t="s">
        <v>389</v>
      </c>
      <c r="D91" s="74">
        <v>1259</v>
      </c>
      <c r="E91" s="75">
        <v>419</v>
      </c>
      <c r="F91" s="74">
        <v>527521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419</v>
      </c>
      <c r="O91" s="25">
        <f t="shared" si="10"/>
        <v>527521</v>
      </c>
    </row>
    <row r="92" spans="1:16" s="26" customFormat="1" ht="39.6" x14ac:dyDescent="0.25">
      <c r="A92" s="70">
        <v>7</v>
      </c>
      <c r="B92" s="72" t="s">
        <v>397</v>
      </c>
      <c r="C92" s="73" t="s">
        <v>366</v>
      </c>
      <c r="D92" s="74" t="s">
        <v>398</v>
      </c>
      <c r="E92" s="75">
        <v>196</v>
      </c>
      <c r="F92" s="74">
        <v>45062.36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196</v>
      </c>
      <c r="O92" s="25">
        <f t="shared" si="10"/>
        <v>45062.36</v>
      </c>
    </row>
    <row r="93" spans="1:16" s="26" customFormat="1" ht="39.6" x14ac:dyDescent="0.25">
      <c r="A93" s="70">
        <v>8</v>
      </c>
      <c r="B93" s="72" t="s">
        <v>399</v>
      </c>
      <c r="C93" s="73" t="s">
        <v>366</v>
      </c>
      <c r="D93" s="74" t="s">
        <v>398</v>
      </c>
      <c r="E93" s="75">
        <v>3472</v>
      </c>
      <c r="F93" s="74">
        <v>798247.52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3472</v>
      </c>
      <c r="O93" s="25">
        <f t="shared" si="10"/>
        <v>798247.52</v>
      </c>
    </row>
    <row r="94" spans="1:16" s="26" customFormat="1" ht="39.6" x14ac:dyDescent="0.25">
      <c r="A94" s="70">
        <v>9</v>
      </c>
      <c r="B94" s="72" t="s">
        <v>400</v>
      </c>
      <c r="C94" s="73" t="s">
        <v>366</v>
      </c>
      <c r="D94" s="74" t="s">
        <v>401</v>
      </c>
      <c r="E94" s="75">
        <v>1900</v>
      </c>
      <c r="F94" s="74">
        <v>416461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1900</v>
      </c>
      <c r="O94" s="25">
        <f t="shared" si="10"/>
        <v>416461</v>
      </c>
    </row>
    <row r="95" spans="1:16" s="17" customFormat="1" ht="13.5" customHeight="1" thickBot="1" x14ac:dyDescent="0.3"/>
    <row r="96" spans="1:16" s="17" customFormat="1" ht="26.25" customHeight="1" x14ac:dyDescent="0.25">
      <c r="A96" s="88" t="s">
        <v>139</v>
      </c>
      <c r="B96" s="91" t="s">
        <v>32</v>
      </c>
      <c r="C96" s="94" t="s">
        <v>141</v>
      </c>
      <c r="D96" s="91" t="s">
        <v>142</v>
      </c>
      <c r="E96" s="91" t="s">
        <v>413</v>
      </c>
      <c r="F96" s="91"/>
      <c r="G96" s="97" t="s">
        <v>146</v>
      </c>
    </row>
    <row r="97" spans="1:16" s="17" customFormat="1" ht="12.75" customHeight="1" x14ac:dyDescent="0.25">
      <c r="A97" s="89"/>
      <c r="B97" s="92"/>
      <c r="C97" s="95"/>
      <c r="D97" s="92"/>
      <c r="E97" s="100" t="s">
        <v>147</v>
      </c>
      <c r="F97" s="100" t="s">
        <v>148</v>
      </c>
      <c r="G97" s="98"/>
    </row>
    <row r="98" spans="1:16" s="17" customFormat="1" ht="13.5" customHeight="1" thickBot="1" x14ac:dyDescent="0.3">
      <c r="A98" s="90"/>
      <c r="B98" s="93"/>
      <c r="C98" s="96"/>
      <c r="D98" s="93"/>
      <c r="E98" s="101"/>
      <c r="F98" s="101"/>
      <c r="G98" s="99"/>
    </row>
    <row r="99" spans="1:16" s="26" customFormat="1" ht="39.6" x14ac:dyDescent="0.25">
      <c r="A99" s="70">
        <v>10</v>
      </c>
      <c r="B99" s="72" t="s">
        <v>402</v>
      </c>
      <c r="C99" s="73" t="s">
        <v>366</v>
      </c>
      <c r="D99" s="74" t="s">
        <v>401</v>
      </c>
      <c r="E99" s="75">
        <v>120</v>
      </c>
      <c r="F99" s="74">
        <v>26302.800000000003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ref="N99:O102" si="11">E99</f>
        <v>120</v>
      </c>
      <c r="O99" s="25">
        <f t="shared" si="11"/>
        <v>26302.800000000003</v>
      </c>
    </row>
    <row r="100" spans="1:16" s="26" customFormat="1" ht="26.4" x14ac:dyDescent="0.25">
      <c r="A100" s="70">
        <v>11</v>
      </c>
      <c r="B100" s="72" t="s">
        <v>403</v>
      </c>
      <c r="C100" s="73" t="s">
        <v>389</v>
      </c>
      <c r="D100" s="74" t="s">
        <v>404</v>
      </c>
      <c r="E100" s="75">
        <v>65</v>
      </c>
      <c r="F100" s="74">
        <v>24385.4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11"/>
        <v>65</v>
      </c>
      <c r="O100" s="25">
        <f t="shared" si="11"/>
        <v>24385.4</v>
      </c>
    </row>
    <row r="101" spans="1:16" s="26" customFormat="1" ht="39.6" x14ac:dyDescent="0.25">
      <c r="A101" s="70">
        <v>12</v>
      </c>
      <c r="B101" s="72" t="s">
        <v>405</v>
      </c>
      <c r="C101" s="73" t="s">
        <v>299</v>
      </c>
      <c r="D101" s="74" t="s">
        <v>406</v>
      </c>
      <c r="E101" s="75">
        <v>5</v>
      </c>
      <c r="F101" s="74">
        <v>476.06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1"/>
        <v>5</v>
      </c>
      <c r="O101" s="25">
        <f t="shared" si="11"/>
        <v>476.06</v>
      </c>
    </row>
    <row r="102" spans="1:16" s="26" customFormat="1" ht="27" thickBot="1" x14ac:dyDescent="0.3">
      <c r="A102" s="70">
        <v>13</v>
      </c>
      <c r="B102" s="72" t="s">
        <v>407</v>
      </c>
      <c r="C102" s="73" t="s">
        <v>299</v>
      </c>
      <c r="D102" s="74" t="s">
        <v>408</v>
      </c>
      <c r="E102" s="75">
        <v>2785</v>
      </c>
      <c r="F102" s="74">
        <v>142202.1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1"/>
        <v>2785</v>
      </c>
      <c r="O102" s="25">
        <f t="shared" si="11"/>
        <v>142202.1</v>
      </c>
    </row>
    <row r="103" spans="1:16" s="17" customFormat="1" ht="13.8" thickBot="1" x14ac:dyDescent="0.3">
      <c r="A103" s="27"/>
      <c r="B103" s="29"/>
      <c r="C103" s="29"/>
      <c r="D103" s="30"/>
      <c r="E103" s="31">
        <f>SUM(Лист1!N84:N102)</f>
        <v>11736</v>
      </c>
      <c r="F103" s="32">
        <f>SUM(Лист1!O84:O102)</f>
        <v>3731197.82</v>
      </c>
      <c r="G103" s="33"/>
    </row>
    <row r="104" spans="1:16" s="24" customFormat="1" ht="15" hidden="1" customHeight="1" thickBot="1" x14ac:dyDescent="0.3">
      <c r="A104" s="85" t="s">
        <v>412</v>
      </c>
      <c r="B104" s="21"/>
      <c r="C104" s="21"/>
      <c r="D104" s="21"/>
      <c r="E104" s="22"/>
      <c r="F104" s="21"/>
      <c r="G104" s="23"/>
    </row>
    <row r="105" spans="1:16" s="24" customFormat="1" ht="15" hidden="1" customHeight="1" thickBot="1" x14ac:dyDescent="0.3">
      <c r="A105" s="79"/>
      <c r="B105" s="80"/>
      <c r="C105" s="80"/>
      <c r="D105" s="80"/>
      <c r="E105" s="81"/>
      <c r="F105" s="80"/>
      <c r="G105" s="82"/>
      <c r="P105" s="24" t="s">
        <v>294</v>
      </c>
    </row>
    <row r="106" spans="1:16" s="26" customFormat="1" ht="27" thickBot="1" x14ac:dyDescent="0.3">
      <c r="A106" s="70">
        <v>1</v>
      </c>
      <c r="B106" s="72" t="s">
        <v>409</v>
      </c>
      <c r="C106" s="73" t="s">
        <v>353</v>
      </c>
      <c r="D106" s="74" t="s">
        <v>410</v>
      </c>
      <c r="E106" s="75">
        <v>3</v>
      </c>
      <c r="F106" s="74">
        <v>2275.23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>E106</f>
        <v>3</v>
      </c>
      <c r="O106" s="25">
        <f>F106</f>
        <v>2275.23</v>
      </c>
    </row>
    <row r="107" spans="1:16" s="17" customFormat="1" ht="13.8" thickBot="1" x14ac:dyDescent="0.3">
      <c r="A107" s="35"/>
      <c r="B107" s="29"/>
      <c r="C107" s="29"/>
      <c r="D107" s="30"/>
      <c r="E107" s="31">
        <f>SUM(Лист1!N5:N106)</f>
        <v>49268</v>
      </c>
      <c r="F107" s="32">
        <f>SUM(Лист1!O5:O106)</f>
        <v>10503469.869999999</v>
      </c>
      <c r="G107" s="33"/>
    </row>
    <row r="108" spans="1:16" s="17" customFormat="1" ht="13.2" x14ac:dyDescent="0.25"/>
  </sheetData>
  <mergeCells count="64">
    <mergeCell ref="E96:F96"/>
    <mergeCell ref="G96:G98"/>
    <mergeCell ref="E97:E98"/>
    <mergeCell ref="F97:F98"/>
    <mergeCell ref="A96:A98"/>
    <mergeCell ref="B96:B98"/>
    <mergeCell ref="C96:C98"/>
    <mergeCell ref="D96:D98"/>
    <mergeCell ref="E81:F81"/>
    <mergeCell ref="G81:G83"/>
    <mergeCell ref="E82:E83"/>
    <mergeCell ref="F82:F83"/>
    <mergeCell ref="A81:A83"/>
    <mergeCell ref="B81:B83"/>
    <mergeCell ref="C81:C83"/>
    <mergeCell ref="D81:D83"/>
    <mergeCell ref="E64:F64"/>
    <mergeCell ref="G64:G66"/>
    <mergeCell ref="E65:E66"/>
    <mergeCell ref="F65:F66"/>
    <mergeCell ref="A64:A66"/>
    <mergeCell ref="B64:B66"/>
    <mergeCell ref="C64:C66"/>
    <mergeCell ref="D64:D66"/>
    <mergeCell ref="E51:F51"/>
    <mergeCell ref="G51:G53"/>
    <mergeCell ref="E52:E53"/>
    <mergeCell ref="F52:F53"/>
    <mergeCell ref="A51:A53"/>
    <mergeCell ref="B51:B53"/>
    <mergeCell ref="C51:C53"/>
    <mergeCell ref="D51:D53"/>
    <mergeCell ref="E38:F38"/>
    <mergeCell ref="G38:G40"/>
    <mergeCell ref="E39:E40"/>
    <mergeCell ref="F39:F40"/>
    <mergeCell ref="E30:E31"/>
    <mergeCell ref="F30:F31"/>
    <mergeCell ref="C18:C20"/>
    <mergeCell ref="D18:D20"/>
    <mergeCell ref="A38:A40"/>
    <mergeCell ref="B38:B40"/>
    <mergeCell ref="C38:C40"/>
    <mergeCell ref="D38:D40"/>
    <mergeCell ref="A29:A31"/>
    <mergeCell ref="B29:B31"/>
    <mergeCell ref="C29:C31"/>
    <mergeCell ref="D29:D31"/>
    <mergeCell ref="A5:A7"/>
    <mergeCell ref="B5:B7"/>
    <mergeCell ref="C5:C7"/>
    <mergeCell ref="E29:F29"/>
    <mergeCell ref="G29:G31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6" max="16383" man="1"/>
    <brk id="27" max="16383" man="1"/>
    <brk id="36" max="16383" man="1"/>
    <brk id="49" max="16383" man="1"/>
    <brk id="62" max="16383" man="1"/>
    <brk id="79" max="16383" man="1"/>
    <brk id="94" max="16383" man="1"/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4"/>
      <c r="B1" s="105"/>
      <c r="C1" s="105"/>
      <c r="M1" s="11" t="s">
        <v>131</v>
      </c>
    </row>
    <row r="2" spans="1:14" s="10" customFormat="1" ht="12.9" customHeight="1" x14ac:dyDescent="0.25">
      <c r="A2" s="106"/>
      <c r="B2" s="106"/>
      <c r="C2" s="106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7" t="s">
        <v>133</v>
      </c>
      <c r="B3" s="107"/>
      <c r="C3" s="107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8" t="s">
        <v>139</v>
      </c>
      <c r="B11" s="91" t="s">
        <v>140</v>
      </c>
      <c r="C11" s="91" t="s">
        <v>32</v>
      </c>
      <c r="D11" s="94" t="s">
        <v>141</v>
      </c>
      <c r="E11" s="91" t="s">
        <v>142</v>
      </c>
      <c r="F11" s="91" t="s">
        <v>143</v>
      </c>
      <c r="G11" s="91"/>
      <c r="H11" s="91" t="s">
        <v>144</v>
      </c>
      <c r="I11" s="91"/>
      <c r="J11" s="91"/>
      <c r="K11" s="91"/>
      <c r="L11" s="91" t="s">
        <v>145</v>
      </c>
      <c r="M11" s="91"/>
      <c r="N11" s="97" t="s">
        <v>146</v>
      </c>
    </row>
    <row r="12" spans="1:14" x14ac:dyDescent="0.25">
      <c r="A12" s="89"/>
      <c r="B12" s="92"/>
      <c r="C12" s="92"/>
      <c r="D12" s="95"/>
      <c r="E12" s="92"/>
      <c r="F12" s="92" t="s">
        <v>147</v>
      </c>
      <c r="G12" s="92" t="s">
        <v>148</v>
      </c>
      <c r="H12" s="92" t="s">
        <v>149</v>
      </c>
      <c r="I12" s="92"/>
      <c r="J12" s="102" t="s">
        <v>150</v>
      </c>
      <c r="K12" s="103"/>
      <c r="L12" s="100" t="s">
        <v>147</v>
      </c>
      <c r="M12" s="100" t="s">
        <v>148</v>
      </c>
      <c r="N12" s="98"/>
    </row>
    <row r="13" spans="1:14" ht="13.8" thickBot="1" x14ac:dyDescent="0.3">
      <c r="A13" s="90"/>
      <c r="B13" s="93"/>
      <c r="C13" s="93"/>
      <c r="D13" s="96"/>
      <c r="E13" s="93"/>
      <c r="F13" s="93"/>
      <c r="G13" s="93"/>
      <c r="H13" s="19" t="s">
        <v>147</v>
      </c>
      <c r="I13" s="19" t="s">
        <v>148</v>
      </c>
      <c r="J13" s="19" t="s">
        <v>147</v>
      </c>
      <c r="K13" s="19" t="s">
        <v>148</v>
      </c>
      <c r="L13" s="101"/>
      <c r="M13" s="101"/>
      <c r="N13" s="9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88" t="s">
        <v>139</v>
      </c>
      <c r="B33" s="91" t="s">
        <v>140</v>
      </c>
      <c r="C33" s="91" t="str">
        <f>$C$11</f>
        <v>Найменування</v>
      </c>
      <c r="D33" s="94" t="s">
        <v>141</v>
      </c>
      <c r="E33" s="91" t="s">
        <v>142</v>
      </c>
      <c r="F33" s="91" t="str">
        <f>$F$11</f>
        <v>Залишок
на 1 ___________</v>
      </c>
      <c r="G33" s="91"/>
      <c r="H33" s="91" t="str">
        <f>$H$11</f>
        <v>Оборот за ___________________________</v>
      </c>
      <c r="I33" s="91"/>
      <c r="J33" s="91"/>
      <c r="K33" s="91"/>
      <c r="L33" s="91" t="str">
        <f>$L$11</f>
        <v>Залишок
на 1 ____________</v>
      </c>
      <c r="M33" s="91"/>
      <c r="N33" s="97" t="s">
        <v>146</v>
      </c>
    </row>
    <row r="34" spans="1:14" ht="12.75" customHeight="1" x14ac:dyDescent="0.25">
      <c r="A34" s="89"/>
      <c r="B34" s="92"/>
      <c r="C34" s="92"/>
      <c r="D34" s="95"/>
      <c r="E34" s="92"/>
      <c r="F34" s="92" t="s">
        <v>147</v>
      </c>
      <c r="G34" s="92" t="s">
        <v>148</v>
      </c>
      <c r="H34" s="92" t="s">
        <v>149</v>
      </c>
      <c r="I34" s="92"/>
      <c r="J34" s="102" t="s">
        <v>150</v>
      </c>
      <c r="K34" s="103"/>
      <c r="L34" s="100" t="s">
        <v>147</v>
      </c>
      <c r="M34" s="100" t="s">
        <v>148</v>
      </c>
      <c r="N34" s="98"/>
    </row>
    <row r="35" spans="1:14" ht="13.5" customHeight="1" thickBot="1" x14ac:dyDescent="0.3">
      <c r="A35" s="90"/>
      <c r="B35" s="93"/>
      <c r="C35" s="93"/>
      <c r="D35" s="96"/>
      <c r="E35" s="93"/>
      <c r="F35" s="93"/>
      <c r="G35" s="93"/>
      <c r="H35" s="19" t="s">
        <v>147</v>
      </c>
      <c r="I35" s="19" t="s">
        <v>148</v>
      </c>
      <c r="J35" s="19" t="s">
        <v>147</v>
      </c>
      <c r="K35" s="19" t="s">
        <v>148</v>
      </c>
      <c r="L35" s="101"/>
      <c r="M35" s="101"/>
      <c r="N35" s="99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2021-07-05T13:09:05Z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