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7496" windowHeight="110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14</definedName>
    <definedName name="MPageCount">15</definedName>
    <definedName name="MPageRange" hidden="1">Лист1!$A$173:$A$179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5" i="4" l="1"/>
  <c r="J15" i="4"/>
  <c r="K15" i="4"/>
  <c r="L15" i="4"/>
  <c r="M15" i="4"/>
  <c r="N15" i="4"/>
  <c r="O15" i="4"/>
  <c r="P15" i="4"/>
  <c r="I16" i="4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9" i="4"/>
  <c r="J89" i="4"/>
  <c r="K89" i="4"/>
  <c r="L89" i="4"/>
  <c r="M89" i="4"/>
  <c r="N89" i="4"/>
  <c r="O89" i="4"/>
  <c r="P89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7" i="4"/>
  <c r="J127" i="4"/>
  <c r="K127" i="4"/>
  <c r="L127" i="4"/>
  <c r="M127" i="4"/>
  <c r="N127" i="4"/>
  <c r="O127" i="4"/>
  <c r="P127" i="4"/>
  <c r="I128" i="4"/>
  <c r="J128" i="4"/>
  <c r="K128" i="4"/>
  <c r="L128" i="4"/>
  <c r="M128" i="4"/>
  <c r="N128" i="4"/>
  <c r="O128" i="4"/>
  <c r="P128" i="4"/>
  <c r="I129" i="4"/>
  <c r="J129" i="4"/>
  <c r="K129" i="4"/>
  <c r="L129" i="4"/>
  <c r="M129" i="4"/>
  <c r="N129" i="4"/>
  <c r="O129" i="4"/>
  <c r="P129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I143" i="4"/>
  <c r="J143" i="4"/>
  <c r="K143" i="4"/>
  <c r="L143" i="4"/>
  <c r="M143" i="4"/>
  <c r="N143" i="4"/>
  <c r="O143" i="4"/>
  <c r="P143" i="4"/>
  <c r="I144" i="4"/>
  <c r="J144" i="4"/>
  <c r="K144" i="4"/>
  <c r="L144" i="4"/>
  <c r="M144" i="4"/>
  <c r="N144" i="4"/>
  <c r="O144" i="4"/>
  <c r="P144" i="4"/>
  <c r="I145" i="4"/>
  <c r="J145" i="4"/>
  <c r="K145" i="4"/>
  <c r="L145" i="4"/>
  <c r="M145" i="4"/>
  <c r="N145" i="4"/>
  <c r="O145" i="4"/>
  <c r="P145" i="4"/>
  <c r="I150" i="4"/>
  <c r="J150" i="4"/>
  <c r="K150" i="4"/>
  <c r="L150" i="4"/>
  <c r="M150" i="4"/>
  <c r="N150" i="4"/>
  <c r="O150" i="4"/>
  <c r="P150" i="4"/>
  <c r="I151" i="4"/>
  <c r="J151" i="4"/>
  <c r="K151" i="4"/>
  <c r="L151" i="4"/>
  <c r="M151" i="4"/>
  <c r="N151" i="4"/>
  <c r="O151" i="4"/>
  <c r="P151" i="4"/>
  <c r="I152" i="4"/>
  <c r="J152" i="4"/>
  <c r="K152" i="4"/>
  <c r="L152" i="4"/>
  <c r="M152" i="4"/>
  <c r="N152" i="4"/>
  <c r="O152" i="4"/>
  <c r="P152" i="4"/>
  <c r="G177" i="4" s="1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57" i="4"/>
  <c r="J157" i="4"/>
  <c r="K157" i="4"/>
  <c r="L157" i="4"/>
  <c r="M157" i="4"/>
  <c r="N157" i="4"/>
  <c r="O157" i="4"/>
  <c r="P157" i="4"/>
  <c r="I162" i="4"/>
  <c r="J162" i="4"/>
  <c r="K162" i="4"/>
  <c r="L162" i="4"/>
  <c r="M162" i="4"/>
  <c r="N162" i="4"/>
  <c r="O162" i="4"/>
  <c r="P162" i="4"/>
  <c r="I163" i="4"/>
  <c r="J163" i="4"/>
  <c r="K163" i="4"/>
  <c r="L163" i="4"/>
  <c r="M163" i="4"/>
  <c r="N163" i="4"/>
  <c r="O163" i="4"/>
  <c r="P163" i="4"/>
  <c r="I164" i="4"/>
  <c r="J164" i="4"/>
  <c r="K164" i="4"/>
  <c r="L164" i="4"/>
  <c r="M164" i="4"/>
  <c r="N164" i="4"/>
  <c r="O164" i="4"/>
  <c r="P164" i="4"/>
  <c r="I165" i="4"/>
  <c r="J165" i="4"/>
  <c r="K165" i="4"/>
  <c r="L165" i="4"/>
  <c r="M165" i="4"/>
  <c r="N165" i="4"/>
  <c r="O165" i="4"/>
  <c r="P165" i="4"/>
  <c r="I166" i="4"/>
  <c r="J166" i="4"/>
  <c r="K166" i="4"/>
  <c r="L166" i="4"/>
  <c r="M166" i="4"/>
  <c r="N166" i="4"/>
  <c r="O166" i="4"/>
  <c r="P166" i="4"/>
  <c r="I167" i="4"/>
  <c r="J167" i="4"/>
  <c r="K167" i="4"/>
  <c r="L167" i="4"/>
  <c r="M167" i="4"/>
  <c r="N167" i="4"/>
  <c r="O167" i="4"/>
  <c r="P167" i="4"/>
  <c r="I168" i="4"/>
  <c r="J168" i="4"/>
  <c r="K168" i="4"/>
  <c r="L168" i="4"/>
  <c r="M168" i="4"/>
  <c r="N168" i="4"/>
  <c r="O168" i="4"/>
  <c r="P168" i="4"/>
  <c r="I169" i="4"/>
  <c r="J169" i="4"/>
  <c r="K169" i="4"/>
  <c r="L169" i="4"/>
  <c r="M169" i="4"/>
  <c r="N169" i="4"/>
  <c r="O169" i="4"/>
  <c r="P169" i="4"/>
  <c r="I170" i="4"/>
  <c r="J170" i="4"/>
  <c r="K170" i="4"/>
  <c r="L170" i="4"/>
  <c r="M170" i="4"/>
  <c r="N170" i="4"/>
  <c r="O170" i="4"/>
  <c r="P170" i="4"/>
  <c r="I171" i="4"/>
  <c r="J171" i="4"/>
  <c r="K171" i="4"/>
  <c r="L171" i="4"/>
  <c r="M171" i="4"/>
  <c r="N171" i="4"/>
  <c r="O171" i="4"/>
  <c r="P171" i="4"/>
  <c r="I172" i="4"/>
  <c r="J172" i="4"/>
  <c r="K172" i="4"/>
  <c r="L172" i="4"/>
  <c r="M172" i="4"/>
  <c r="N172" i="4"/>
  <c r="O172" i="4"/>
  <c r="P172" i="4"/>
  <c r="C33" i="2"/>
  <c r="L33" i="2"/>
  <c r="H33" i="2"/>
  <c r="F33" i="2"/>
  <c r="H32" i="2"/>
  <c r="F177" i="4" l="1"/>
  <c r="G178" i="4"/>
  <c r="G86" i="4"/>
  <c r="F86" i="4"/>
  <c r="F178" i="4"/>
</calcChain>
</file>

<file path=xl/sharedStrings.xml><?xml version="1.0" encoding="utf-8"?>
<sst xmlns="http://schemas.openxmlformats.org/spreadsheetml/2006/main" count="986" uniqueCount="493">
  <si>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</si>
  <si>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</si>
  <si>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</si>
  <si>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</si>
  <si>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</si>
  <si>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</si>
  <si>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</si>
  <si>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</si>
  <si>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</si>
  <si>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</si>
  <si>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</si>
  <si>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</si>
  <si>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</si>
  <si>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</si>
  <si>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</si>
  <si>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</si>
  <si>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</si>
  <si>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</si>
  <si>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</si>
  <si>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</si>
  <si>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</si>
  <si>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</si>
  <si>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</si>
  <si>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</si>
  <si>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</si>
  <si>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</si>
  <si>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</si>
  <si>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</si>
  <si>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</si>
  <si>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</si>
  <si>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</si>
  <si>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</si>
  <si>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</si>
  <si>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</si>
  <si>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</si>
  <si>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</si>
  <si>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</si>
  <si>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</si>
  <si>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</si>
  <si>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</si>
  <si>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</si>
  <si>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</si>
  <si>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</si>
  <si>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</si>
  <si>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</si>
  <si>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</si>
  <si>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</si>
  <si>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</si>
  <si>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</si>
  <si>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</si>
  <si>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</si>
  <si>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</si>
  <si>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</si>
  <si>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</si>
  <si>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</si>
  <si>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</si>
  <si>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</si>
  <si>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</si>
  <si>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</si>
  <si>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</si>
  <si>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</si>
  <si>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</si>
  <si>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</si>
  <si>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</si>
  <si>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</si>
  <si>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</si>
  <si>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</si>
  <si>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</si>
  <si>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</si>
  <si>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</si>
  <si>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</si>
  <si>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</si>
  <si>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</si>
  <si>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</si>
  <si>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</si>
  <si>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</si>
  <si>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</si>
  <si>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</si>
  <si>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</si>
  <si>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</si>
  <si>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</si>
  <si>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</si>
  <si>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</si>
  <si>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</si>
  <si>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</si>
  <si>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</si>
  <si>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</si>
  <si>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</si>
  <si>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</si>
  <si>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</si>
  <si>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</si>
  <si>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</si>
  <si>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</si>
  <si>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</si>
  <si>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</si>
  <si>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</si>
  <si>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</si>
  <si>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</si>
  <si>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</si>
  <si>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</si>
  <si>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</si>
  <si>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</si>
  <si>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</si>
  <si>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</si>
  <si>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</si>
  <si>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</si>
  <si>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</si>
  <si>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</si>
  <si>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</si>
  <si>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</si>
  <si>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</si>
  <si>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</si>
  <si>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</si>
  <si>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</si>
  <si>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</si>
  <si>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</si>
  <si>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</si>
  <si>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</si>
  <si>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</si>
  <si>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</si>
  <si>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</si>
  <si>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</si>
  <si>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</si>
  <si>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</si>
  <si>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</si>
  <si>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</si>
  <si>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</si>
  <si>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</si>
  <si>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</si>
  <si>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</si>
  <si>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</si>
  <si>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</si>
  <si>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</si>
  <si>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</si>
  <si>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</si>
  <si>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</si>
  <si>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</si>
  <si>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</si>
  <si>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</si>
  <si>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</si>
  <si>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</si>
  <si>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</si>
  <si>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</si>
  <si>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</si>
  <si>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</si>
  <si>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</si>
  <si>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</si>
  <si>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</si>
  <si>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</si>
  <si>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</si>
  <si>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</si>
  <si>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</si>
  <si>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</si>
  <si>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</si>
  <si>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</si>
  <si>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</si>
  <si>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</si>
  <si>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</si>
  <si>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</si>
  <si>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</si>
  <si>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</si>
  <si>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</si>
  <si>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</si>
  <si>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</si>
  <si>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</si>
  <si>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</si>
  <si>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</si>
  <si>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</si>
  <si>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</si>
  <si>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</si>
  <si>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</si>
  <si>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</si>
  <si>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</si>
  <si>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</si>
  <si>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</si>
  <si>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</si>
  <si>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</si>
  <si>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</si>
  <si>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</si>
  <si>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</si>
  <si>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</si>
  <si>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</si>
  <si>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</si>
  <si>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</si>
  <si>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</si>
  <si>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</si>
  <si>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</si>
  <si>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</si>
  <si>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</si>
  <si>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</si>
  <si>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</si>
  <si>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</si>
  <si>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</si>
  <si>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</si>
  <si>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</si>
  <si>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</si>
  <si>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</si>
  <si>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</si>
  <si>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</si>
  <si>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</si>
  <si>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</si>
  <si>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</si>
  <si>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</si>
  <si>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</si>
  <si>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</si>
  <si>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</si>
  <si>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</si>
  <si>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</si>
  <si>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</si>
  <si>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</si>
  <si>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</si>
  <si>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</si>
  <si>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</si>
  <si>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</si>
  <si>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</si>
  <si>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</si>
  <si>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</si>
  <si>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</si>
  <si>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</si>
  <si>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</si>
  <si>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</si>
  <si>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</si>
  <si>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</si>
  <si>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</si>
  <si>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</si>
  <si>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</si>
  <si>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</si>
  <si>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</si>
  <si>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</si>
  <si>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</si>
  <si>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</si>
  <si>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</si>
  <si>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</si>
  <si>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</si>
  <si>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</si>
  <si>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</si>
  <si>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</si>
  <si>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</si>
  <si>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</si>
  <si>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</si>
  <si>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</si>
  <si>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</si>
  <si>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</si>
  <si>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</si>
  <si>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</si>
  <si>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</si>
  <si>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</si>
  <si>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</si>
  <si>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</si>
  <si>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</si>
  <si>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</si>
  <si>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</si>
  <si>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</si>
  <si>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</si>
  <si>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</si>
  <si>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</si>
  <si>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</si>
  <si>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</si>
  <si>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</si>
  <si>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</si>
  <si>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</si>
  <si>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</si>
  <si>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</si>
  <si>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</si>
  <si>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</si>
  <si>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</si>
  <si>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</si>
  <si>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</si>
  <si>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</si>
  <si>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</si>
  <si>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</si>
  <si>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</si>
  <si>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</si>
  <si>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</si>
  <si>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</si>
  <si>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</si>
  <si>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</si>
  <si>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</si>
  <si>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</si>
  <si>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</si>
  <si>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</si>
  <si>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</si>
  <si>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</si>
  <si>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</si>
  <si>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</si>
  <si>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</si>
  <si>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</si>
  <si>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</si>
  <si>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</si>
  <si>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</si>
  <si>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</si>
  <si>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</si>
  <si>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</si>
  <si>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05.02.2024</t>
  </si>
  <si>
    <t>202ЦДБСК  Фармацевт 3</t>
  </si>
  <si>
    <t>^</t>
  </si>
  <si>
    <t xml:space="preserve">Адваграф капсули пролонгованої дії по 1 мг  (№ТР-140 від 03.04.2023р.) </t>
  </si>
  <si>
    <t>капс</t>
  </si>
  <si>
    <t>51,72</t>
  </si>
  <si>
    <t xml:space="preserve">Адваграф капсули пролонгованої дії по 5 мг  (№ТР-140 від 03.04.2023р.) </t>
  </si>
  <si>
    <t>225,79</t>
  </si>
  <si>
    <t xml:space="preserve">Акофіл Філграстим,30млн.МЩ(шприци) (№481 від 18.10.2023р) </t>
  </si>
  <si>
    <t>шт</t>
  </si>
  <si>
    <t>183,04</t>
  </si>
  <si>
    <t xml:space="preserve">Актемра, концетрат для розчину для інфузій,20мг/мл по80мг/4мл у фл.нак.ДЮРА-70 від 18.12.23 </t>
  </si>
  <si>
    <t>фл</t>
  </si>
  <si>
    <t>4086,61</t>
  </si>
  <si>
    <t xml:space="preserve">Альдуразим концентрат для р-ну для інфузій,100од/мл,№1 по5 мл у фл. (№ 25153 від 18.07.2023р.) </t>
  </si>
  <si>
    <t>14014,86</t>
  </si>
  <si>
    <t xml:space="preserve">Біовен  р-н для інфузій 10% по 100 мл у фл. по 1 фл.у пачці   нак.№ 27997 від 24.10.23 ТП до 31.07.26 </t>
  </si>
  <si>
    <t xml:space="preserve">Біовен  р-н для інфузій 10% по 50 мл у фл. по 1 фл.у пачці (№30997 від 19.12.2023р) ТП до 31.08.26 </t>
  </si>
  <si>
    <t xml:space="preserve">Біовен р-н для інфузій 10% по 100 мл у фл. нак. №28394 від 08.01.24 ТП до 31.05.26 </t>
  </si>
  <si>
    <t xml:space="preserve">Біовен р-н для інфузій 10% по 50 мл у фл.нак.№25 від 10.2023 ТП до 01.05.24 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</si>
  <si>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</si>
  <si>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</si>
  <si>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нак, № 29836 від 28.11.2023р </t>
  </si>
  <si>
    <t xml:space="preserve">Бетфер-1а ПЛЮС, роз..д/ін по (6млн.МО) (№23962 від 10.10.2023р) </t>
  </si>
  <si>
    <t xml:space="preserve">ВПРІВ пор.д/розч.д/інф.400 ОД </t>
  </si>
  <si>
    <t>33909,64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</si>
  <si>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</si>
  <si>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</si>
  <si>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</si>
  <si>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</si>
  <si>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</si>
  <si>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</si>
  <si>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</si>
  <si>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</si>
  <si>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</si>
  <si>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</si>
  <si>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</si>
  <si>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</si>
  <si>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</si>
  <si>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</si>
  <si>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</si>
  <si>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</si>
  <si>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</si>
  <si>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</si>
  <si>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Енбрел р-н для ін"єкцій,50 мг/мл,4 попередньо наповнені шприци по 0,5 мл (25мг),4 тампони зі спиртом у пластиковому контейнері у картонній коробці (№31631 від 19 грудня 2023р) </t>
  </si>
  <si>
    <t>шпр-ручка</t>
  </si>
  <si>
    <t>1107,83</t>
  </si>
  <si>
    <t xml:space="preserve">Калію Йодин-32,порошок для орального р-ну по 32 мг,по 1г порошку у саше  (№27614 від 03.10.2023р) </t>
  </si>
  <si>
    <t>шт.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</si>
  <si>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</si>
  <si>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</si>
  <si>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</si>
  <si>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Креон 25000,капсули по 300мг,по50кап.у фл. нак.№29291 від 21.11.23 </t>
  </si>
  <si>
    <t>9,24</t>
  </si>
  <si>
    <t xml:space="preserve">Міфортик  180 мг №120 (№ ТР- 101  від 23.01.23 </t>
  </si>
  <si>
    <t>уп</t>
  </si>
  <si>
    <t>763,41</t>
  </si>
  <si>
    <t xml:space="preserve">Програф  по 0,5мг (№202 від 06.11.2023р.) </t>
  </si>
  <si>
    <t>5,29</t>
  </si>
  <si>
    <t xml:space="preserve">Програф по 0,5мг     № ТР-196  від 13.06.2022р. 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</si>
  <si>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</si>
  <si>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</si>
  <si>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</si>
  <si>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Пульмозим р-н для інгаляцій 2,5 мг/2,5 мл по 2,5мл в амп.№6 (№12418 від 19.10.22р.) 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</si>
  <si>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</si>
  <si>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</si>
  <si>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</si>
  <si>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</si>
  <si>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</si>
  <si>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</si>
  <si>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</si>
  <si>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</si>
  <si>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</si>
  <si>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</si>
  <si>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</si>
  <si>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</si>
  <si>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</si>
  <si>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</si>
  <si>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</si>
  <si>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</si>
  <si>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</si>
  <si>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</si>
  <si>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</si>
  <si>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Солу-Медрол по 1000 мг 1фл  (№ 17098 від 31.01.23р.) </t>
  </si>
  <si>
    <t>451,98</t>
  </si>
  <si>
    <t xml:space="preserve">Солу-Медрол по 1000 мг 1фл  нак.№ 32700  від 16.01.24 </t>
  </si>
  <si>
    <t>508,49</t>
  </si>
  <si>
    <t xml:space="preserve">Фінголімод капсули 0,5 мг (нак.моз 19191 від 14.03.23) </t>
  </si>
  <si>
    <t>22,00</t>
  </si>
  <si>
    <t xml:space="preserve">ФКУ Анамікс Інфант (№52 від 25.09.2021р.) </t>
  </si>
  <si>
    <t>бан</t>
  </si>
  <si>
    <t>1429,20</t>
  </si>
  <si>
    <t xml:space="preserve">ФКУ Анамікс Інфант №6477 від 23.09.02021р. 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</si>
  <si>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</si>
  <si>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</si>
  <si>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</si>
  <si>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</si>
  <si>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</si>
  <si>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</si>
  <si>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 xml:space="preserve">Хайрімоз 40 мг  р-н для ін"єкцій 40мг/ 0,8 мл розчину у попередньо заповненому шприці.нак.№ 32852 від 30.01.2024 </t>
  </si>
  <si>
    <t>1365,60</t>
  </si>
  <si>
    <t>ВСЬОГО за рахунком 202ЦДБСК</t>
  </si>
  <si>
    <t>202ЦДБСК  Фармацевт Т.Г.</t>
  </si>
  <si>
    <t xml:space="preserve">Електрод для  ЕКГ </t>
  </si>
  <si>
    <t>9176,17</t>
  </si>
  <si>
    <t>202ЦДБСК  Фармацевт.склад</t>
  </si>
  <si>
    <t xml:space="preserve">Антикоагулянт цитрату декстрози р-н А (АЦД -А),пакети 500мл нак. № 2 від 17.01.24 </t>
  </si>
  <si>
    <t>166,46</t>
  </si>
  <si>
    <t xml:space="preserve">Арікстра 2,5 мг/0,5млпо 0,5мл (№654 від  18.08.2023р) </t>
  </si>
  <si>
    <t>104,99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</si>
  <si>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</si>
  <si>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</si>
  <si>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Вакцина еувакс д/проф.гепатиту В.Рекомбінантна рідина,суспензія д/ін'єкцій по 10мкг/дозу по 0,5мл (1доза)фл.Серія UFA23505 терм.06.06.2026р(№34ЦП/вак від 24.01.2024р.) </t>
  </si>
  <si>
    <t>доз</t>
  </si>
  <si>
    <t>93,84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</si>
  <si>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</si>
  <si>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</si>
  <si>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</si>
  <si>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</si>
  <si>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</si>
  <si>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</si>
  <si>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</si>
  <si>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</si>
  <si>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</si>
  <si>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</si>
  <si>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</si>
  <si>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</si>
  <si>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</si>
  <si>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</si>
  <si>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</si>
  <si>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</si>
  <si>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</si>
  <si>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</si>
  <si>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</si>
  <si>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</si>
  <si>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Двокамерний  ШВРС з можливістю автоматичного регулювання амплітуди при шлуночковому ритмоведенні (DDD)(ДБ)(№40 від25.01.2024р)  (№ 40 від 25.01.24р) </t>
  </si>
  <si>
    <t>к-т</t>
  </si>
  <si>
    <t>28727,20</t>
  </si>
  <si>
    <t xml:space="preserve">Двокамерний  частотноадаптований ШВРС(DDDR)(ДБ)  (№ 31 від 18.01.24р) </t>
  </si>
  <si>
    <t>24475,52</t>
  </si>
  <si>
    <t xml:space="preserve">Двокамерний  частотноадаптований ШВРС(DDDR)(ДБ)  (№ 40 від 25.01.24р) </t>
  </si>
  <si>
    <t>24022,77</t>
  </si>
  <si>
    <t xml:space="preserve">Дитяче харчування ФКУ Нутрі 2 Концентрат (№128 від 13.10.2022р.) </t>
  </si>
  <si>
    <t>2858,88</t>
  </si>
  <si>
    <t xml:space="preserve">Комплект Trima Accel 3 LRC для коллекції тромбоцитів ,плазми та електроцитів </t>
  </si>
  <si>
    <t>7216,80</t>
  </si>
  <si>
    <t xml:space="preserve">Коронарний  ріжучий балон-катетер Wolverine Monorail  (ДБ) (№31 від 18.01.234р) </t>
  </si>
  <si>
    <t xml:space="preserve">Коронарний балон- катетер для предилятації стандартних уражень Соляріс (№41 від 25.01.2024р.) </t>
  </si>
  <si>
    <t>880,88</t>
  </si>
  <si>
    <t xml:space="preserve">Коронарний балонний катетер для постдилятації високого тиску НС Соляріс (№41 від 25.01.2024р) </t>
  </si>
  <si>
    <t xml:space="preserve">Коронарний балонний катетер для предилятації хронічних оклюзій Соляріс  (нак.№41 від 25.01.24р.) </t>
  </si>
  <si>
    <t>979,82</t>
  </si>
  <si>
    <t xml:space="preserve">Коронарний провідник для реканалізації оклюзій проВіа (№41 від 25.01.24р.) </t>
  </si>
  <si>
    <t>1229,54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</si>
  <si>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</si>
  <si>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</si>
  <si>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</si>
  <si>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</si>
  <si>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Морфіну гідрохлорид р-н для ін.1% по1,0мл № 5 (№92 від 05.05.2023р.) </t>
  </si>
  <si>
    <t>ампул</t>
  </si>
  <si>
    <t>24,60</t>
  </si>
  <si>
    <t xml:space="preserve">Налоксон 0,4мг/мл (№137 від 07.06.2023р) </t>
  </si>
  <si>
    <t>13,89</t>
  </si>
  <si>
    <t xml:space="preserve">Однокамерний частотно-адаптований ШВРС  (SSIR) №31 від 18.01.2024р. </t>
  </si>
  <si>
    <t>16563,25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</si>
  <si>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</si>
  <si>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</si>
  <si>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</si>
  <si>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Провідниковий катетер  Лаунчер (№41 від 25.01.2024р) </t>
  </si>
  <si>
    <t xml:space="preserve">Протез судини тканий прямий  Inter Gard 14mm*15см  (№420 від 15.05.2023р)   н.№243від 16.03.23 </t>
  </si>
  <si>
    <t xml:space="preserve">Стент -система коронарна з л/п для лікування хворих із множинними  ураженнями  резолют Інтегріті  (№41 від 25.01.24р.) </t>
  </si>
  <si>
    <t xml:space="preserve">Стент -система коронарна з л/п для лікування хворих із складними і кальцинованими  ураженнями  резолют Інтегріті  (№41 від 25.01.24р.) </t>
  </si>
  <si>
    <t xml:space="preserve">Стент -система коронарна з л/п для лікування хворих із стандартними ураженнями  СRE 8 (№41 від 25.01.24р.) </t>
  </si>
  <si>
    <t>3587,17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</si>
  <si>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</si>
  <si>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</si>
  <si>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</si>
  <si>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</si>
  <si>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</si>
  <si>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</si>
  <si>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(нак.№ К-36404 від 10.04.23 )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</si>
  <si>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</si>
  <si>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</si>
  <si>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Тетанус Антитоксин розчин д/ін'єкцій,не менше 1000 МО/мл,по 1 мл у фл. по 10фл.укар.короб. Серія 15АТ23002 терм.прид.18.07.2025р ( №249 ЦП/вак від 24.01.24р) </t>
  </si>
  <si>
    <t xml:space="preserve">Томогексол 350 мг йоду/мл  50мл (№40 від 25.01.2024р) </t>
  </si>
  <si>
    <t>флак.</t>
  </si>
  <si>
    <t>226,30</t>
  </si>
  <si>
    <t xml:space="preserve">Тотальні ендопротези кульшового суглоба безцементні  нак. №31403 від 09.01.24 </t>
  </si>
  <si>
    <t>к-кт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</si>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</sst>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showGridLines="0" tabSelected="1" zoomScaleNormal="100" workbookViewId="0">
      <selection activeCell="A7" sqref="A7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>
      <c r="A1" s="102"/>
      <c r="B1" s="103"/>
      <c r="C1" s="103"/>
      <c r="G1" s="11"/>
    </row>
    <row r="2" spans="1:17" s="10" customFormat="1" ht="12.75" customHeight="1" x14ac:dyDescent="0.25">
      <c r="A2" s="104"/>
      <c r="B2" s="104"/>
      <c r="C2" s="104"/>
      <c r="F2" s="13"/>
      <c r="G2" s="8"/>
      <c r="H2" s="8"/>
    </row>
    <row r="3" spans="1:17" s="10" customFormat="1" ht="12.75" customHeight="1" x14ac:dyDescent="0.25">
      <c r="A3" s="105"/>
      <c r="B3" s="105"/>
      <c r="C3" s="105"/>
      <c r="F3" s="13"/>
      <c r="G3" s="8"/>
      <c r="H3" s="8"/>
    </row>
    <row r="4" spans="1:17" s="10" customFormat="1" ht="12.75" customHeight="1" x14ac:dyDescent="0.25">
      <c r="F4" s="13"/>
      <c r="G4" s="8"/>
      <c r="H4" s="8"/>
    </row>
    <row r="5" spans="1:17" s="10" customFormat="1" ht="12.75" customHeight="1" x14ac:dyDescent="0.25"/>
    <row r="6" spans="1:17" s="10" customFormat="1" ht="12.75" customHeight="1" x14ac:dyDescent="0.25"/>
    <row r="7" spans="1:17" s="17" customFormat="1" ht="15.6" x14ac:dyDescent="0.3">
      <c r="A7" s="15" t="s">
        <v>492</v>
      </c>
      <c r="B7" s="16"/>
      <c r="C7" s="16"/>
      <c r="D7" s="16"/>
      <c r="E7" s="16"/>
      <c r="F7" s="16"/>
      <c r="G7" s="16"/>
      <c r="H7" s="16"/>
    </row>
    <row r="8" spans="1:17" s="17" customFormat="1" ht="15.6" x14ac:dyDescent="0.3">
      <c r="A8" s="18" t="s">
        <v>491</v>
      </c>
      <c r="B8" s="18"/>
      <c r="C8" s="18"/>
      <c r="D8" s="18"/>
      <c r="E8" s="18"/>
      <c r="F8" s="18"/>
      <c r="G8" s="18"/>
      <c r="H8" s="18"/>
    </row>
    <row r="9" spans="1:17" s="17" customFormat="1" ht="16.5" customHeight="1" thickBot="1" x14ac:dyDescent="0.35">
      <c r="A9" s="18"/>
      <c r="B9" s="18"/>
      <c r="C9" s="18"/>
      <c r="D9" s="18"/>
      <c r="E9" s="18"/>
      <c r="F9" s="18"/>
      <c r="G9" s="18"/>
      <c r="H9" s="18"/>
    </row>
    <row r="10" spans="1:17" s="17" customFormat="1" ht="26.25" customHeight="1" x14ac:dyDescent="0.25">
      <c r="A10" s="94" t="s">
        <v>139</v>
      </c>
      <c r="B10" s="88" t="s">
        <v>140</v>
      </c>
      <c r="C10" s="88" t="s">
        <v>32</v>
      </c>
      <c r="D10" s="99" t="s">
        <v>141</v>
      </c>
      <c r="E10" s="88" t="s">
        <v>142</v>
      </c>
      <c r="F10" s="88" t="s">
        <v>293</v>
      </c>
      <c r="G10" s="88"/>
      <c r="H10" s="89" t="s">
        <v>146</v>
      </c>
    </row>
    <row r="11" spans="1:17" s="17" customFormat="1" ht="13.2" x14ac:dyDescent="0.25">
      <c r="A11" s="95"/>
      <c r="B11" s="97"/>
      <c r="C11" s="97"/>
      <c r="D11" s="100"/>
      <c r="E11" s="97"/>
      <c r="F11" s="92" t="s">
        <v>147</v>
      </c>
      <c r="G11" s="92" t="s">
        <v>148</v>
      </c>
      <c r="H11" s="90"/>
    </row>
    <row r="12" spans="1:17" s="17" customFormat="1" ht="13.8" thickBot="1" x14ac:dyDescent="0.3">
      <c r="A12" s="96"/>
      <c r="B12" s="98"/>
      <c r="C12" s="98"/>
      <c r="D12" s="101"/>
      <c r="E12" s="98"/>
      <c r="F12" s="93"/>
      <c r="G12" s="93"/>
      <c r="H12" s="91"/>
    </row>
    <row r="13" spans="1:17" s="24" customFormat="1" ht="15" customHeight="1" thickBot="1" x14ac:dyDescent="0.3">
      <c r="A13" s="85" t="s">
        <v>294</v>
      </c>
      <c r="B13" s="21"/>
      <c r="C13" s="21"/>
      <c r="D13" s="21"/>
      <c r="E13" s="21"/>
      <c r="F13" s="22"/>
      <c r="G13" s="21"/>
      <c r="H13" s="23"/>
    </row>
    <row r="14" spans="1:17" s="24" customFormat="1" ht="15" hidden="1" customHeight="1" thickBot="1" x14ac:dyDescent="0.3">
      <c r="A14" s="79"/>
      <c r="B14" s="80"/>
      <c r="C14" s="80"/>
      <c r="D14" s="80"/>
      <c r="E14" s="80"/>
      <c r="F14" s="81"/>
      <c r="G14" s="80"/>
      <c r="H14" s="82"/>
      <c r="Q14" s="24" t="s">
        <v>295</v>
      </c>
    </row>
    <row r="15" spans="1:17" s="26" customFormat="1" ht="52.8" x14ac:dyDescent="0.25">
      <c r="A15" s="70">
        <v>1</v>
      </c>
      <c r="B15" s="71"/>
      <c r="C15" s="72" t="s">
        <v>296</v>
      </c>
      <c r="D15" s="73" t="s">
        <v>297</v>
      </c>
      <c r="E15" s="74" t="s">
        <v>298</v>
      </c>
      <c r="F15" s="75"/>
      <c r="G15" s="74"/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ref="O15:P19" si="0">F15</f>
        <v>0</v>
      </c>
      <c r="P15" s="25">
        <f t="shared" si="0"/>
        <v>0</v>
      </c>
    </row>
    <row r="16" spans="1:17" s="26" customFormat="1" ht="52.8" x14ac:dyDescent="0.25">
      <c r="A16" s="70">
        <v>2</v>
      </c>
      <c r="B16" s="71"/>
      <c r="C16" s="72" t="s">
        <v>299</v>
      </c>
      <c r="D16" s="73" t="s">
        <v>297</v>
      </c>
      <c r="E16" s="74" t="s">
        <v>300</v>
      </c>
      <c r="F16" s="75"/>
      <c r="G16" s="74"/>
      <c r="H16" s="76"/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>
        <f t="shared" si="0"/>
        <v>0</v>
      </c>
      <c r="P16" s="25">
        <f t="shared" si="0"/>
        <v>0</v>
      </c>
    </row>
    <row r="17" spans="1:16" s="26" customFormat="1" ht="52.8" x14ac:dyDescent="0.25">
      <c r="A17" s="70">
        <v>3</v>
      </c>
      <c r="B17" s="71"/>
      <c r="C17" s="72" t="s">
        <v>301</v>
      </c>
      <c r="D17" s="73" t="s">
        <v>302</v>
      </c>
      <c r="E17" s="74" t="s">
        <v>303</v>
      </c>
      <c r="F17" s="75"/>
      <c r="G17" s="74"/>
      <c r="H17" s="76"/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 t="e">
        <f>#REF!</f>
        <v>#REF!</v>
      </c>
      <c r="O17" s="25">
        <f t="shared" si="0"/>
        <v>0</v>
      </c>
      <c r="P17" s="25">
        <f t="shared" si="0"/>
        <v>0</v>
      </c>
    </row>
    <row r="18" spans="1:16" s="26" customFormat="1" ht="79.2" x14ac:dyDescent="0.25">
      <c r="A18" s="70">
        <v>4</v>
      </c>
      <c r="B18" s="71"/>
      <c r="C18" s="72" t="s">
        <v>304</v>
      </c>
      <c r="D18" s="73" t="s">
        <v>305</v>
      </c>
      <c r="E18" s="74" t="s">
        <v>306</v>
      </c>
      <c r="F18" s="75"/>
      <c r="G18" s="74"/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 t="shared" si="0"/>
        <v>0</v>
      </c>
      <c r="P18" s="25">
        <f t="shared" si="0"/>
        <v>0</v>
      </c>
    </row>
    <row r="19" spans="1:16" s="26" customFormat="1" ht="92.4" x14ac:dyDescent="0.25">
      <c r="A19" s="70">
        <v>5</v>
      </c>
      <c r="B19" s="71"/>
      <c r="C19" s="72" t="s">
        <v>307</v>
      </c>
      <c r="D19" s="73" t="s">
        <v>305</v>
      </c>
      <c r="E19" s="74" t="s">
        <v>308</v>
      </c>
      <c r="F19" s="75">
        <v>10</v>
      </c>
      <c r="G19" s="74">
        <v>140148.6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 t="shared" si="0"/>
        <v>10</v>
      </c>
      <c r="P19" s="25">
        <f t="shared" si="0"/>
        <v>140148.6</v>
      </c>
    </row>
    <row r="20" spans="1:16" s="17" customFormat="1" ht="13.5" customHeight="1" thickBot="1" x14ac:dyDescent="0.3"/>
    <row r="21" spans="1:16" s="17" customFormat="1" ht="26.25" customHeight="1" x14ac:dyDescent="0.25">
      <c r="A21" s="94" t="s">
        <v>139</v>
      </c>
      <c r="B21" s="88" t="s">
        <v>140</v>
      </c>
      <c r="C21" s="88" t="s">
        <v>32</v>
      </c>
      <c r="D21" s="99" t="s">
        <v>141</v>
      </c>
      <c r="E21" s="88" t="s">
        <v>142</v>
      </c>
      <c r="F21" s="88" t="s">
        <v>293</v>
      </c>
      <c r="G21" s="88"/>
      <c r="H21" s="89" t="s">
        <v>146</v>
      </c>
    </row>
    <row r="22" spans="1:16" s="17" customFormat="1" ht="12.75" customHeight="1" x14ac:dyDescent="0.25">
      <c r="A22" s="95"/>
      <c r="B22" s="97"/>
      <c r="C22" s="97"/>
      <c r="D22" s="100"/>
      <c r="E22" s="97"/>
      <c r="F22" s="92" t="s">
        <v>147</v>
      </c>
      <c r="G22" s="92" t="s">
        <v>148</v>
      </c>
      <c r="H22" s="90"/>
    </row>
    <row r="23" spans="1:16" s="17" customFormat="1" ht="13.5" customHeight="1" thickBot="1" x14ac:dyDescent="0.3">
      <c r="A23" s="96"/>
      <c r="B23" s="98"/>
      <c r="C23" s="98"/>
      <c r="D23" s="101"/>
      <c r="E23" s="98"/>
      <c r="F23" s="93"/>
      <c r="G23" s="93"/>
      <c r="H23" s="91"/>
    </row>
    <row r="24" spans="1:16" s="26" customFormat="1" ht="79.2" x14ac:dyDescent="0.25">
      <c r="A24" s="70">
        <v>6</v>
      </c>
      <c r="B24" s="71"/>
      <c r="C24" s="72" t="s">
        <v>309</v>
      </c>
      <c r="D24" s="73" t="s">
        <v>305</v>
      </c>
      <c r="E24" s="74">
        <v>16000</v>
      </c>
      <c r="F24" s="75">
        <v>144</v>
      </c>
      <c r="G24" s="74">
        <v>2304000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ref="O24:P31" si="1">F24</f>
        <v>144</v>
      </c>
      <c r="P24" s="25">
        <f t="shared" si="1"/>
        <v>2304000</v>
      </c>
    </row>
    <row r="25" spans="1:16" s="26" customFormat="1" ht="79.2" x14ac:dyDescent="0.25">
      <c r="A25" s="70">
        <v>7</v>
      </c>
      <c r="B25" s="71"/>
      <c r="C25" s="72" t="s">
        <v>310</v>
      </c>
      <c r="D25" s="73" t="s">
        <v>305</v>
      </c>
      <c r="E25" s="74">
        <v>8000</v>
      </c>
      <c r="F25" s="75">
        <v>10</v>
      </c>
      <c r="G25" s="74">
        <v>80000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1"/>
        <v>10</v>
      </c>
      <c r="P25" s="25">
        <f t="shared" si="1"/>
        <v>80000</v>
      </c>
    </row>
    <row r="26" spans="1:16" s="26" customFormat="1" ht="66" x14ac:dyDescent="0.25">
      <c r="A26" s="70">
        <v>8</v>
      </c>
      <c r="B26" s="71"/>
      <c r="C26" s="72" t="s">
        <v>311</v>
      </c>
      <c r="D26" s="73" t="s">
        <v>305</v>
      </c>
      <c r="E26" s="74">
        <v>16000</v>
      </c>
      <c r="F26" s="75">
        <v>119</v>
      </c>
      <c r="G26" s="74">
        <v>1904000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 t="shared" si="1"/>
        <v>119</v>
      </c>
      <c r="P26" s="25">
        <f t="shared" si="1"/>
        <v>1904000</v>
      </c>
    </row>
    <row r="27" spans="1:16" s="26" customFormat="1" ht="52.8" x14ac:dyDescent="0.25">
      <c r="A27" s="70">
        <v>9</v>
      </c>
      <c r="B27" s="71"/>
      <c r="C27" s="72" t="s">
        <v>312</v>
      </c>
      <c r="D27" s="73" t="s">
        <v>305</v>
      </c>
      <c r="E27" s="74">
        <v>5400</v>
      </c>
      <c r="F27" s="75">
        <v>80</v>
      </c>
      <c r="G27" s="74">
        <v>432000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 t="shared" si="1"/>
        <v>80</v>
      </c>
      <c r="P27" s="25">
        <f t="shared" si="1"/>
        <v>432000</v>
      </c>
    </row>
    <row r="28" spans="1:16" s="26" customFormat="1" ht="52.8" x14ac:dyDescent="0.25">
      <c r="A28" s="70">
        <v>10</v>
      </c>
      <c r="B28" s="71"/>
      <c r="C28" s="72" t="s">
        <v>313</v>
      </c>
      <c r="D28" s="73" t="s">
        <v>314</v>
      </c>
      <c r="E28" s="74">
        <v>501</v>
      </c>
      <c r="F28" s="75">
        <v>201</v>
      </c>
      <c r="G28" s="74">
        <v>100701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 t="shared" si="1"/>
        <v>201</v>
      </c>
      <c r="P28" s="25">
        <f t="shared" si="1"/>
        <v>100701</v>
      </c>
    </row>
    <row r="29" spans="1:16" s="26" customFormat="1" ht="52.8" x14ac:dyDescent="0.25">
      <c r="A29" s="70">
        <v>11</v>
      </c>
      <c r="B29" s="71"/>
      <c r="C29" s="72" t="s">
        <v>315</v>
      </c>
      <c r="D29" s="73" t="s">
        <v>305</v>
      </c>
      <c r="E29" s="74">
        <v>680</v>
      </c>
      <c r="F29" s="75">
        <v>435</v>
      </c>
      <c r="G29" s="74">
        <v>295800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 t="shared" si="1"/>
        <v>435</v>
      </c>
      <c r="P29" s="25">
        <f t="shared" si="1"/>
        <v>295800</v>
      </c>
    </row>
    <row r="30" spans="1:16" s="26" customFormat="1" ht="52.8" x14ac:dyDescent="0.25">
      <c r="A30" s="70">
        <v>12</v>
      </c>
      <c r="B30" s="71"/>
      <c r="C30" s="72" t="s">
        <v>316</v>
      </c>
      <c r="D30" s="73" t="s">
        <v>314</v>
      </c>
      <c r="E30" s="74">
        <v>1040</v>
      </c>
      <c r="F30" s="75"/>
      <c r="G30" s="74"/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 t="shared" si="1"/>
        <v>0</v>
      </c>
      <c r="P30" s="25">
        <f t="shared" si="1"/>
        <v>0</v>
      </c>
    </row>
    <row r="31" spans="1:16" s="26" customFormat="1" ht="39.6" x14ac:dyDescent="0.25">
      <c r="A31" s="70">
        <v>13</v>
      </c>
      <c r="B31" s="71"/>
      <c r="C31" s="72" t="s">
        <v>317</v>
      </c>
      <c r="D31" s="73" t="s">
        <v>305</v>
      </c>
      <c r="E31" s="74" t="s">
        <v>318</v>
      </c>
      <c r="F31" s="75">
        <v>52</v>
      </c>
      <c r="G31" s="74">
        <v>1763301.28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 t="shared" si="1"/>
        <v>52</v>
      </c>
      <c r="P31" s="25">
        <f t="shared" si="1"/>
        <v>1763301.28</v>
      </c>
    </row>
    <row r="32" spans="1:16" s="17" customFormat="1" ht="13.5" customHeight="1" thickBot="1" x14ac:dyDescent="0.3"/>
    <row r="33" spans="1:16" s="17" customFormat="1" ht="26.25" customHeight="1" x14ac:dyDescent="0.25">
      <c r="A33" s="94" t="s">
        <v>139</v>
      </c>
      <c r="B33" s="88" t="s">
        <v>140</v>
      </c>
      <c r="C33" s="88" t="s">
        <v>32</v>
      </c>
      <c r="D33" s="99" t="s">
        <v>141</v>
      </c>
      <c r="E33" s="88" t="s">
        <v>142</v>
      </c>
      <c r="F33" s="88" t="s">
        <v>293</v>
      </c>
      <c r="G33" s="88"/>
      <c r="H33" s="89" t="s">
        <v>146</v>
      </c>
    </row>
    <row r="34" spans="1:16" s="17" customFormat="1" ht="12.75" customHeight="1" x14ac:dyDescent="0.25">
      <c r="A34" s="95"/>
      <c r="B34" s="97"/>
      <c r="C34" s="97"/>
      <c r="D34" s="100"/>
      <c r="E34" s="97"/>
      <c r="F34" s="92" t="s">
        <v>147</v>
      </c>
      <c r="G34" s="92" t="s">
        <v>148</v>
      </c>
      <c r="H34" s="90"/>
    </row>
    <row r="35" spans="1:16" s="17" customFormat="1" ht="13.5" customHeight="1" thickBot="1" x14ac:dyDescent="0.3">
      <c r="A35" s="96"/>
      <c r="B35" s="98"/>
      <c r="C35" s="98"/>
      <c r="D35" s="101"/>
      <c r="E35" s="98"/>
      <c r="F35" s="93"/>
      <c r="G35" s="93"/>
      <c r="H35" s="91"/>
    </row>
    <row r="36" spans="1:16" s="26" customFormat="1" ht="66" x14ac:dyDescent="0.25">
      <c r="A36" s="70">
        <v>14</v>
      </c>
      <c r="B36" s="71"/>
      <c r="C36" s="72" t="s">
        <v>319</v>
      </c>
      <c r="D36" s="73" t="s">
        <v>320</v>
      </c>
      <c r="E36" s="74" t="s">
        <v>321</v>
      </c>
      <c r="F36" s="75">
        <v>97</v>
      </c>
      <c r="G36" s="74">
        <v>31683.11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ref="O36:P41" si="2">F36</f>
        <v>97</v>
      </c>
      <c r="P36" s="25">
        <f t="shared" si="2"/>
        <v>31683.11</v>
      </c>
    </row>
    <row r="37" spans="1:16" s="26" customFormat="1" ht="66" x14ac:dyDescent="0.25">
      <c r="A37" s="70">
        <v>15</v>
      </c>
      <c r="B37" s="71"/>
      <c r="C37" s="72" t="s">
        <v>322</v>
      </c>
      <c r="D37" s="73" t="s">
        <v>320</v>
      </c>
      <c r="E37" s="74" t="s">
        <v>323</v>
      </c>
      <c r="F37" s="75">
        <v>818</v>
      </c>
      <c r="G37" s="74">
        <v>229751.66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818</v>
      </c>
      <c r="P37" s="25">
        <f t="shared" si="2"/>
        <v>229751.66</v>
      </c>
    </row>
    <row r="38" spans="1:16" s="26" customFormat="1" ht="66" x14ac:dyDescent="0.25">
      <c r="A38" s="70">
        <v>16</v>
      </c>
      <c r="B38" s="71"/>
      <c r="C38" s="72" t="s">
        <v>324</v>
      </c>
      <c r="D38" s="73" t="s">
        <v>320</v>
      </c>
      <c r="E38" s="74" t="s">
        <v>325</v>
      </c>
      <c r="F38" s="75">
        <v>1620</v>
      </c>
      <c r="G38" s="74">
        <v>585030.6</v>
      </c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 t="shared" si="2"/>
        <v>1620</v>
      </c>
      <c r="P38" s="25">
        <f t="shared" si="2"/>
        <v>585030.6</v>
      </c>
    </row>
    <row r="39" spans="1:16" s="26" customFormat="1" ht="79.2" x14ac:dyDescent="0.25">
      <c r="A39" s="70">
        <v>17</v>
      </c>
      <c r="B39" s="71"/>
      <c r="C39" s="72" t="s">
        <v>326</v>
      </c>
      <c r="D39" s="73" t="s">
        <v>327</v>
      </c>
      <c r="E39" s="74" t="s">
        <v>328</v>
      </c>
      <c r="F39" s="75"/>
      <c r="G39" s="74"/>
      <c r="H39" s="76"/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>
        <f t="shared" si="2"/>
        <v>0</v>
      </c>
      <c r="P39" s="25">
        <f t="shared" si="2"/>
        <v>0</v>
      </c>
    </row>
    <row r="40" spans="1:16" s="26" customFormat="1" ht="79.2" x14ac:dyDescent="0.25">
      <c r="A40" s="70">
        <v>18</v>
      </c>
      <c r="B40" s="71"/>
      <c r="C40" s="72" t="s">
        <v>329</v>
      </c>
      <c r="D40" s="73" t="s">
        <v>327</v>
      </c>
      <c r="E40" s="74" t="s">
        <v>330</v>
      </c>
      <c r="F40" s="75"/>
      <c r="G40" s="74"/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 t="shared" si="2"/>
        <v>0</v>
      </c>
      <c r="P40" s="25">
        <f t="shared" si="2"/>
        <v>0</v>
      </c>
    </row>
    <row r="41" spans="1:16" s="26" customFormat="1" ht="79.2" x14ac:dyDescent="0.25">
      <c r="A41" s="70">
        <v>19</v>
      </c>
      <c r="B41" s="71"/>
      <c r="C41" s="72" t="s">
        <v>331</v>
      </c>
      <c r="D41" s="73" t="s">
        <v>327</v>
      </c>
      <c r="E41" s="74" t="s">
        <v>332</v>
      </c>
      <c r="F41" s="75"/>
      <c r="G41" s="74">
        <v>-0.01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 t="shared" si="2"/>
        <v>0</v>
      </c>
      <c r="P41" s="25">
        <f t="shared" si="2"/>
        <v>-0.01</v>
      </c>
    </row>
    <row r="42" spans="1:16" s="17" customFormat="1" ht="13.5" customHeight="1" thickBot="1" x14ac:dyDescent="0.3"/>
    <row r="43" spans="1:16" s="17" customFormat="1" ht="26.25" customHeight="1" x14ac:dyDescent="0.25">
      <c r="A43" s="94" t="s">
        <v>139</v>
      </c>
      <c r="B43" s="88" t="s">
        <v>140</v>
      </c>
      <c r="C43" s="88" t="s">
        <v>32</v>
      </c>
      <c r="D43" s="99" t="s">
        <v>141</v>
      </c>
      <c r="E43" s="88" t="s">
        <v>142</v>
      </c>
      <c r="F43" s="88" t="s">
        <v>293</v>
      </c>
      <c r="G43" s="88"/>
      <c r="H43" s="89" t="s">
        <v>146</v>
      </c>
    </row>
    <row r="44" spans="1:16" s="17" customFormat="1" ht="12.75" customHeight="1" x14ac:dyDescent="0.25">
      <c r="A44" s="95"/>
      <c r="B44" s="97"/>
      <c r="C44" s="97"/>
      <c r="D44" s="100"/>
      <c r="E44" s="97"/>
      <c r="F44" s="92" t="s">
        <v>147</v>
      </c>
      <c r="G44" s="92" t="s">
        <v>148</v>
      </c>
      <c r="H44" s="90"/>
    </row>
    <row r="45" spans="1:16" s="17" customFormat="1" ht="13.5" customHeight="1" thickBot="1" x14ac:dyDescent="0.3">
      <c r="A45" s="96"/>
      <c r="B45" s="98"/>
      <c r="C45" s="98"/>
      <c r="D45" s="101"/>
      <c r="E45" s="98"/>
      <c r="F45" s="93"/>
      <c r="G45" s="93"/>
      <c r="H45" s="91"/>
    </row>
    <row r="46" spans="1:16" s="26" customFormat="1" ht="79.2" x14ac:dyDescent="0.25">
      <c r="A46" s="70">
        <v>20</v>
      </c>
      <c r="B46" s="71"/>
      <c r="C46" s="72" t="s">
        <v>333</v>
      </c>
      <c r="D46" s="73" t="s">
        <v>327</v>
      </c>
      <c r="E46" s="74" t="s">
        <v>334</v>
      </c>
      <c r="F46" s="75"/>
      <c r="G46" s="74"/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 t="shared" ref="O46:P52" si="3">F46</f>
        <v>0</v>
      </c>
      <c r="P46" s="25">
        <f t="shared" si="3"/>
        <v>0</v>
      </c>
    </row>
    <row r="47" spans="1:16" s="26" customFormat="1" ht="79.2" x14ac:dyDescent="0.25">
      <c r="A47" s="70">
        <v>21</v>
      </c>
      <c r="B47" s="71"/>
      <c r="C47" s="72" t="s">
        <v>335</v>
      </c>
      <c r="D47" s="73" t="s">
        <v>327</v>
      </c>
      <c r="E47" s="74" t="s">
        <v>336</v>
      </c>
      <c r="F47" s="75"/>
      <c r="G47" s="74"/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si="3"/>
        <v>0</v>
      </c>
      <c r="P47" s="25">
        <f t="shared" si="3"/>
        <v>0</v>
      </c>
    </row>
    <row r="48" spans="1:16" s="26" customFormat="1" ht="132" x14ac:dyDescent="0.25">
      <c r="A48" s="70">
        <v>22</v>
      </c>
      <c r="B48" s="71"/>
      <c r="C48" s="72" t="s">
        <v>337</v>
      </c>
      <c r="D48" s="73" t="s">
        <v>338</v>
      </c>
      <c r="E48" s="74" t="s">
        <v>339</v>
      </c>
      <c r="F48" s="75">
        <v>148</v>
      </c>
      <c r="G48" s="74">
        <v>163958.84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3"/>
        <v>148</v>
      </c>
      <c r="P48" s="25">
        <f t="shared" si="3"/>
        <v>163958.84</v>
      </c>
    </row>
    <row r="49" spans="1:16" s="26" customFormat="1" ht="79.2" x14ac:dyDescent="0.25">
      <c r="A49" s="70">
        <v>23</v>
      </c>
      <c r="B49" s="71"/>
      <c r="C49" s="72" t="s">
        <v>340</v>
      </c>
      <c r="D49" s="73" t="s">
        <v>341</v>
      </c>
      <c r="E49" s="74" t="s">
        <v>342</v>
      </c>
      <c r="F49" s="75">
        <v>335</v>
      </c>
      <c r="G49" s="74">
        <v>1172.5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3"/>
        <v>335</v>
      </c>
      <c r="P49" s="25">
        <f t="shared" si="3"/>
        <v>1172.5</v>
      </c>
    </row>
    <row r="50" spans="1:16" s="26" customFormat="1" ht="79.2" x14ac:dyDescent="0.25">
      <c r="A50" s="70">
        <v>24</v>
      </c>
      <c r="B50" s="71"/>
      <c r="C50" s="72" t="s">
        <v>343</v>
      </c>
      <c r="D50" s="73" t="s">
        <v>305</v>
      </c>
      <c r="E50" s="74" t="s">
        <v>344</v>
      </c>
      <c r="F50" s="75">
        <v>10</v>
      </c>
      <c r="G50" s="74">
        <v>1145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3"/>
        <v>10</v>
      </c>
      <c r="P50" s="25">
        <f t="shared" si="3"/>
        <v>1145</v>
      </c>
    </row>
    <row r="51" spans="1:16" s="26" customFormat="1" ht="52.8" x14ac:dyDescent="0.25">
      <c r="A51" s="70">
        <v>25</v>
      </c>
      <c r="B51" s="71"/>
      <c r="C51" s="72" t="s">
        <v>345</v>
      </c>
      <c r="D51" s="73" t="s">
        <v>297</v>
      </c>
      <c r="E51" s="74" t="s">
        <v>346</v>
      </c>
      <c r="F51" s="75"/>
      <c r="G51" s="74"/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3"/>
        <v>0</v>
      </c>
      <c r="P51" s="25">
        <f t="shared" si="3"/>
        <v>0</v>
      </c>
    </row>
    <row r="52" spans="1:16" s="26" customFormat="1" ht="39.6" x14ac:dyDescent="0.25">
      <c r="A52" s="70">
        <v>26</v>
      </c>
      <c r="B52" s="71"/>
      <c r="C52" s="72" t="s">
        <v>347</v>
      </c>
      <c r="D52" s="73" t="s">
        <v>348</v>
      </c>
      <c r="E52" s="74" t="s">
        <v>349</v>
      </c>
      <c r="F52" s="75"/>
      <c r="G52" s="74"/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 t="shared" si="3"/>
        <v>0</v>
      </c>
      <c r="P52" s="25">
        <f t="shared" si="3"/>
        <v>0</v>
      </c>
    </row>
    <row r="53" spans="1:16" s="17" customFormat="1" ht="13.5" customHeight="1" thickBot="1" x14ac:dyDescent="0.3"/>
    <row r="54" spans="1:16" s="17" customFormat="1" ht="26.25" customHeight="1" x14ac:dyDescent="0.25">
      <c r="A54" s="94" t="s">
        <v>139</v>
      </c>
      <c r="B54" s="88" t="s">
        <v>140</v>
      </c>
      <c r="C54" s="88" t="s">
        <v>32</v>
      </c>
      <c r="D54" s="99" t="s">
        <v>141</v>
      </c>
      <c r="E54" s="88" t="s">
        <v>142</v>
      </c>
      <c r="F54" s="88" t="s">
        <v>293</v>
      </c>
      <c r="G54" s="88"/>
      <c r="H54" s="89" t="s">
        <v>146</v>
      </c>
    </row>
    <row r="55" spans="1:16" s="17" customFormat="1" ht="12.75" customHeight="1" x14ac:dyDescent="0.25">
      <c r="A55" s="95"/>
      <c r="B55" s="97"/>
      <c r="C55" s="97"/>
      <c r="D55" s="100"/>
      <c r="E55" s="97"/>
      <c r="F55" s="92" t="s">
        <v>147</v>
      </c>
      <c r="G55" s="92" t="s">
        <v>148</v>
      </c>
      <c r="H55" s="90"/>
    </row>
    <row r="56" spans="1:16" s="17" customFormat="1" ht="13.5" customHeight="1" thickBot="1" x14ac:dyDescent="0.3">
      <c r="A56" s="96"/>
      <c r="B56" s="98"/>
      <c r="C56" s="98"/>
      <c r="D56" s="101"/>
      <c r="E56" s="98"/>
      <c r="F56" s="93"/>
      <c r="G56" s="93"/>
      <c r="H56" s="91"/>
    </row>
    <row r="57" spans="1:16" s="26" customFormat="1" ht="39.6" x14ac:dyDescent="0.25">
      <c r="A57" s="70">
        <v>27</v>
      </c>
      <c r="B57" s="71"/>
      <c r="C57" s="72" t="s">
        <v>350</v>
      </c>
      <c r="D57" s="73" t="s">
        <v>297</v>
      </c>
      <c r="E57" s="74" t="s">
        <v>351</v>
      </c>
      <c r="F57" s="75">
        <v>100</v>
      </c>
      <c r="G57" s="74">
        <v>529.12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ref="O57:P64" si="4">F57</f>
        <v>100</v>
      </c>
      <c r="P57" s="25">
        <f t="shared" si="4"/>
        <v>529.12</v>
      </c>
    </row>
    <row r="58" spans="1:16" s="26" customFormat="1" ht="39.6" x14ac:dyDescent="0.25">
      <c r="A58" s="70">
        <v>28</v>
      </c>
      <c r="B58" s="71"/>
      <c r="C58" s="72" t="s">
        <v>352</v>
      </c>
      <c r="D58" s="73" t="s">
        <v>297</v>
      </c>
      <c r="E58" s="74" t="s">
        <v>351</v>
      </c>
      <c r="F58" s="75">
        <v>1200</v>
      </c>
      <c r="G58" s="74">
        <v>6349.4400000000005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si="4"/>
        <v>1200</v>
      </c>
      <c r="P58" s="25">
        <f t="shared" si="4"/>
        <v>6349.4400000000005</v>
      </c>
    </row>
    <row r="59" spans="1:16" s="26" customFormat="1" ht="66" x14ac:dyDescent="0.25">
      <c r="A59" s="70">
        <v>29</v>
      </c>
      <c r="B59" s="71"/>
      <c r="C59" s="72" t="s">
        <v>353</v>
      </c>
      <c r="D59" s="73" t="s">
        <v>354</v>
      </c>
      <c r="E59" s="74" t="s">
        <v>355</v>
      </c>
      <c r="F59" s="75">
        <v>336</v>
      </c>
      <c r="G59" s="74">
        <v>178681.44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4"/>
        <v>336</v>
      </c>
      <c r="P59" s="25">
        <f t="shared" si="4"/>
        <v>178681.44</v>
      </c>
    </row>
    <row r="60" spans="1:16" s="26" customFormat="1" ht="66" x14ac:dyDescent="0.25">
      <c r="A60" s="70">
        <v>30</v>
      </c>
      <c r="B60" s="71"/>
      <c r="C60" s="72" t="s">
        <v>356</v>
      </c>
      <c r="D60" s="73" t="s">
        <v>354</v>
      </c>
      <c r="E60" s="74" t="s">
        <v>357</v>
      </c>
      <c r="F60" s="75"/>
      <c r="G60" s="74"/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4"/>
        <v>0</v>
      </c>
      <c r="P60" s="25">
        <f t="shared" si="4"/>
        <v>0</v>
      </c>
    </row>
    <row r="61" spans="1:16" s="26" customFormat="1" ht="66" x14ac:dyDescent="0.25">
      <c r="A61" s="70">
        <v>31</v>
      </c>
      <c r="B61" s="71"/>
      <c r="C61" s="72" t="s">
        <v>358</v>
      </c>
      <c r="D61" s="73" t="s">
        <v>354</v>
      </c>
      <c r="E61" s="74" t="s">
        <v>357</v>
      </c>
      <c r="F61" s="75"/>
      <c r="G61" s="74"/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4"/>
        <v>0</v>
      </c>
      <c r="P61" s="25">
        <f t="shared" si="4"/>
        <v>0</v>
      </c>
    </row>
    <row r="62" spans="1:16" s="26" customFormat="1" ht="52.8" x14ac:dyDescent="0.25">
      <c r="A62" s="70">
        <v>32</v>
      </c>
      <c r="B62" s="71"/>
      <c r="C62" s="72" t="s">
        <v>359</v>
      </c>
      <c r="D62" s="73" t="s">
        <v>320</v>
      </c>
      <c r="E62" s="74" t="s">
        <v>360</v>
      </c>
      <c r="F62" s="75">
        <v>8</v>
      </c>
      <c r="G62" s="74">
        <v>122457.60000000001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4"/>
        <v>8</v>
      </c>
      <c r="P62" s="25">
        <f t="shared" si="4"/>
        <v>122457.60000000001</v>
      </c>
    </row>
    <row r="63" spans="1:16" s="26" customFormat="1" ht="66" x14ac:dyDescent="0.25">
      <c r="A63" s="70">
        <v>33</v>
      </c>
      <c r="B63" s="71"/>
      <c r="C63" s="72" t="s">
        <v>361</v>
      </c>
      <c r="D63" s="73" t="s">
        <v>362</v>
      </c>
      <c r="E63" s="74" t="s">
        <v>363</v>
      </c>
      <c r="F63" s="75">
        <v>45</v>
      </c>
      <c r="G63" s="74">
        <v>31160.25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4"/>
        <v>45</v>
      </c>
      <c r="P63" s="25">
        <f t="shared" si="4"/>
        <v>31160.25</v>
      </c>
    </row>
    <row r="64" spans="1:16" s="26" customFormat="1" ht="66" x14ac:dyDescent="0.25">
      <c r="A64" s="70">
        <v>34</v>
      </c>
      <c r="B64" s="71"/>
      <c r="C64" s="72" t="s">
        <v>364</v>
      </c>
      <c r="D64" s="73" t="s">
        <v>362</v>
      </c>
      <c r="E64" s="74" t="s">
        <v>365</v>
      </c>
      <c r="F64" s="75"/>
      <c r="G64" s="74"/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 t="shared" si="4"/>
        <v>0</v>
      </c>
      <c r="P64" s="25">
        <f t="shared" si="4"/>
        <v>0</v>
      </c>
    </row>
    <row r="65" spans="1:16" s="17" customFormat="1" ht="13.5" customHeight="1" thickBot="1" x14ac:dyDescent="0.3"/>
    <row r="66" spans="1:16" s="17" customFormat="1" ht="26.25" customHeight="1" x14ac:dyDescent="0.25">
      <c r="A66" s="94" t="s">
        <v>139</v>
      </c>
      <c r="B66" s="88" t="s">
        <v>140</v>
      </c>
      <c r="C66" s="88" t="s">
        <v>32</v>
      </c>
      <c r="D66" s="99" t="s">
        <v>141</v>
      </c>
      <c r="E66" s="88" t="s">
        <v>142</v>
      </c>
      <c r="F66" s="88" t="s">
        <v>293</v>
      </c>
      <c r="G66" s="88"/>
      <c r="H66" s="89" t="s">
        <v>146</v>
      </c>
    </row>
    <row r="67" spans="1:16" s="17" customFormat="1" ht="12.75" customHeight="1" x14ac:dyDescent="0.25">
      <c r="A67" s="95"/>
      <c r="B67" s="97"/>
      <c r="C67" s="97"/>
      <c r="D67" s="100"/>
      <c r="E67" s="97"/>
      <c r="F67" s="92" t="s">
        <v>147</v>
      </c>
      <c r="G67" s="92" t="s">
        <v>148</v>
      </c>
      <c r="H67" s="90"/>
    </row>
    <row r="68" spans="1:16" s="17" customFormat="1" ht="13.5" customHeight="1" thickBot="1" x14ac:dyDescent="0.3">
      <c r="A68" s="96"/>
      <c r="B68" s="98"/>
      <c r="C68" s="98"/>
      <c r="D68" s="101"/>
      <c r="E68" s="98"/>
      <c r="F68" s="93"/>
      <c r="G68" s="93"/>
      <c r="H68" s="91"/>
    </row>
    <row r="69" spans="1:16" s="26" customFormat="1" ht="66" x14ac:dyDescent="0.25">
      <c r="A69" s="70">
        <v>35</v>
      </c>
      <c r="B69" s="71"/>
      <c r="C69" s="72" t="s">
        <v>366</v>
      </c>
      <c r="D69" s="73" t="s">
        <v>362</v>
      </c>
      <c r="E69" s="74" t="s">
        <v>367</v>
      </c>
      <c r="F69" s="75">
        <v>108</v>
      </c>
      <c r="G69" s="74">
        <v>22826.880000000001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 t="shared" ref="O69:O78" si="5">F69</f>
        <v>108</v>
      </c>
      <c r="P69" s="25">
        <f t="shared" ref="P69:P78" si="6">G69</f>
        <v>22826.880000000001</v>
      </c>
    </row>
    <row r="70" spans="1:16" s="26" customFormat="1" ht="66" x14ac:dyDescent="0.25">
      <c r="A70" s="70">
        <v>36</v>
      </c>
      <c r="B70" s="71"/>
      <c r="C70" s="72" t="s">
        <v>368</v>
      </c>
      <c r="D70" s="73" t="s">
        <v>362</v>
      </c>
      <c r="E70" s="74" t="s">
        <v>369</v>
      </c>
      <c r="F70" s="75">
        <v>5</v>
      </c>
      <c r="G70" s="74">
        <v>1234.6500000000001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 t="shared" si="5"/>
        <v>5</v>
      </c>
      <c r="P70" s="25">
        <f t="shared" si="6"/>
        <v>1234.6500000000001</v>
      </c>
    </row>
    <row r="71" spans="1:16" s="26" customFormat="1" ht="66" x14ac:dyDescent="0.25">
      <c r="A71" s="70">
        <v>37</v>
      </c>
      <c r="B71" s="71"/>
      <c r="C71" s="72" t="s">
        <v>370</v>
      </c>
      <c r="D71" s="73" t="s">
        <v>362</v>
      </c>
      <c r="E71" s="74" t="s">
        <v>371</v>
      </c>
      <c r="F71" s="75">
        <v>122</v>
      </c>
      <c r="G71" s="74">
        <v>44633.700000000004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 t="shared" si="5"/>
        <v>122</v>
      </c>
      <c r="P71" s="25">
        <f t="shared" si="6"/>
        <v>44633.700000000004</v>
      </c>
    </row>
    <row r="72" spans="1:16" s="26" customFormat="1" ht="66" x14ac:dyDescent="0.25">
      <c r="A72" s="70">
        <v>38</v>
      </c>
      <c r="B72" s="71"/>
      <c r="C72" s="72" t="s">
        <v>372</v>
      </c>
      <c r="D72" s="73" t="s">
        <v>362</v>
      </c>
      <c r="E72" s="74" t="s">
        <v>373</v>
      </c>
      <c r="F72" s="75"/>
      <c r="G72" s="74"/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 t="shared" si="5"/>
        <v>0</v>
      </c>
      <c r="P72" s="25">
        <f t="shared" si="6"/>
        <v>0</v>
      </c>
    </row>
    <row r="73" spans="1:16" s="26" customFormat="1" ht="39.6" x14ac:dyDescent="0.25">
      <c r="A73" s="70">
        <v>39</v>
      </c>
      <c r="B73" s="71"/>
      <c r="C73" s="72" t="s">
        <v>374</v>
      </c>
      <c r="D73" s="73" t="s">
        <v>297</v>
      </c>
      <c r="E73" s="74" t="s">
        <v>375</v>
      </c>
      <c r="F73" s="75"/>
      <c r="G73" s="74"/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 t="shared" si="5"/>
        <v>0</v>
      </c>
      <c r="P73" s="25">
        <f t="shared" si="6"/>
        <v>0</v>
      </c>
    </row>
    <row r="74" spans="1:16" s="26" customFormat="1" ht="39.6" x14ac:dyDescent="0.25">
      <c r="A74" s="70">
        <v>40</v>
      </c>
      <c r="B74" s="71"/>
      <c r="C74" s="72" t="s">
        <v>376</v>
      </c>
      <c r="D74" s="73" t="s">
        <v>314</v>
      </c>
      <c r="E74" s="74" t="s">
        <v>377</v>
      </c>
      <c r="F74" s="75">
        <v>2</v>
      </c>
      <c r="G74" s="74">
        <v>903.96</v>
      </c>
      <c r="H74" s="76"/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>
        <f t="shared" si="5"/>
        <v>2</v>
      </c>
      <c r="P74" s="25">
        <f t="shared" si="6"/>
        <v>903.96</v>
      </c>
    </row>
    <row r="75" spans="1:16" s="26" customFormat="1" ht="39.6" x14ac:dyDescent="0.25">
      <c r="A75" s="70">
        <v>41</v>
      </c>
      <c r="B75" s="71"/>
      <c r="C75" s="72" t="s">
        <v>378</v>
      </c>
      <c r="D75" s="73" t="s">
        <v>314</v>
      </c>
      <c r="E75" s="74" t="s">
        <v>379</v>
      </c>
      <c r="F75" s="75">
        <v>48</v>
      </c>
      <c r="G75" s="74">
        <v>24407.52</v>
      </c>
      <c r="H75" s="76"/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>
        <f t="shared" si="5"/>
        <v>48</v>
      </c>
      <c r="P75" s="25">
        <f t="shared" si="6"/>
        <v>24407.52</v>
      </c>
    </row>
    <row r="76" spans="1:16" s="26" customFormat="1" ht="39.6" x14ac:dyDescent="0.25">
      <c r="A76" s="70">
        <v>42</v>
      </c>
      <c r="B76" s="71"/>
      <c r="C76" s="72" t="s">
        <v>380</v>
      </c>
      <c r="D76" s="73" t="s">
        <v>297</v>
      </c>
      <c r="E76" s="74" t="s">
        <v>381</v>
      </c>
      <c r="F76" s="75">
        <v>912</v>
      </c>
      <c r="G76" s="74">
        <v>20059.440000000002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 t="shared" si="5"/>
        <v>912</v>
      </c>
      <c r="P76" s="25">
        <f t="shared" si="6"/>
        <v>20059.440000000002</v>
      </c>
    </row>
    <row r="77" spans="1:16" s="26" customFormat="1" ht="26.4" x14ac:dyDescent="0.25">
      <c r="A77" s="70">
        <v>43</v>
      </c>
      <c r="B77" s="71"/>
      <c r="C77" s="72" t="s">
        <v>382</v>
      </c>
      <c r="D77" s="73" t="s">
        <v>383</v>
      </c>
      <c r="E77" s="74" t="s">
        <v>384</v>
      </c>
      <c r="F77" s="75">
        <v>1</v>
      </c>
      <c r="G77" s="74">
        <v>1429.2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 t="shared" si="5"/>
        <v>1</v>
      </c>
      <c r="P77" s="25">
        <f t="shared" si="6"/>
        <v>1429.2</v>
      </c>
    </row>
    <row r="78" spans="1:16" s="26" customFormat="1" ht="39.6" x14ac:dyDescent="0.25">
      <c r="A78" s="70">
        <v>44</v>
      </c>
      <c r="B78" s="71"/>
      <c r="C78" s="72" t="s">
        <v>385</v>
      </c>
      <c r="D78" s="73" t="s">
        <v>383</v>
      </c>
      <c r="E78" s="74" t="s">
        <v>386</v>
      </c>
      <c r="F78" s="75">
        <v>6</v>
      </c>
      <c r="G78" s="74">
        <v>5957.2800000000007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 t="shared" si="5"/>
        <v>6</v>
      </c>
      <c r="P78" s="25">
        <f t="shared" si="6"/>
        <v>5957.2800000000007</v>
      </c>
    </row>
    <row r="79" spans="1:16" s="17" customFormat="1" ht="13.5" customHeight="1" thickBot="1" x14ac:dyDescent="0.3"/>
    <row r="80" spans="1:16" s="17" customFormat="1" ht="26.25" customHeight="1" x14ac:dyDescent="0.25">
      <c r="A80" s="94" t="s">
        <v>139</v>
      </c>
      <c r="B80" s="88" t="s">
        <v>140</v>
      </c>
      <c r="C80" s="88" t="s">
        <v>32</v>
      </c>
      <c r="D80" s="99" t="s">
        <v>141</v>
      </c>
      <c r="E80" s="88" t="s">
        <v>142</v>
      </c>
      <c r="F80" s="88" t="s">
        <v>293</v>
      </c>
      <c r="G80" s="88"/>
      <c r="H80" s="89" t="s">
        <v>146</v>
      </c>
    </row>
    <row r="81" spans="1:17" s="17" customFormat="1" ht="12.75" customHeight="1" x14ac:dyDescent="0.25">
      <c r="A81" s="95"/>
      <c r="B81" s="97"/>
      <c r="C81" s="97"/>
      <c r="D81" s="100"/>
      <c r="E81" s="97"/>
      <c r="F81" s="92" t="s">
        <v>147</v>
      </c>
      <c r="G81" s="92" t="s">
        <v>148</v>
      </c>
      <c r="H81" s="90"/>
    </row>
    <row r="82" spans="1:17" s="17" customFormat="1" ht="13.5" customHeight="1" thickBot="1" x14ac:dyDescent="0.3">
      <c r="A82" s="96"/>
      <c r="B82" s="98"/>
      <c r="C82" s="98"/>
      <c r="D82" s="101"/>
      <c r="E82" s="98"/>
      <c r="F82" s="93"/>
      <c r="G82" s="93"/>
      <c r="H82" s="91"/>
    </row>
    <row r="83" spans="1:17" s="26" customFormat="1" ht="39.6" x14ac:dyDescent="0.25">
      <c r="A83" s="70">
        <v>45</v>
      </c>
      <c r="B83" s="71"/>
      <c r="C83" s="72" t="s">
        <v>387</v>
      </c>
      <c r="D83" s="73" t="s">
        <v>388</v>
      </c>
      <c r="E83" s="74" t="s">
        <v>389</v>
      </c>
      <c r="F83" s="75">
        <v>39</v>
      </c>
      <c r="G83" s="74">
        <v>82414.8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ref="O83:P85" si="7">F83</f>
        <v>39</v>
      </c>
      <c r="P83" s="25">
        <f t="shared" si="7"/>
        <v>82414.8</v>
      </c>
    </row>
    <row r="84" spans="1:17" s="26" customFormat="1" ht="92.4" x14ac:dyDescent="0.25">
      <c r="A84" s="70">
        <v>46</v>
      </c>
      <c r="B84" s="71"/>
      <c r="C84" s="72" t="s">
        <v>390</v>
      </c>
      <c r="D84" s="73" t="s">
        <v>320</v>
      </c>
      <c r="E84" s="74" t="s">
        <v>391</v>
      </c>
      <c r="F84" s="75">
        <v>6</v>
      </c>
      <c r="G84" s="74">
        <v>8980.86</v>
      </c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 t="shared" si="7"/>
        <v>6</v>
      </c>
      <c r="P84" s="25">
        <f t="shared" si="7"/>
        <v>8980.86</v>
      </c>
    </row>
    <row r="85" spans="1:17" s="26" customFormat="1" ht="93" thickBot="1" x14ac:dyDescent="0.3">
      <c r="A85" s="70">
        <v>47</v>
      </c>
      <c r="B85" s="71"/>
      <c r="C85" s="72" t="s">
        <v>392</v>
      </c>
      <c r="D85" s="73" t="s">
        <v>320</v>
      </c>
      <c r="E85" s="74" t="s">
        <v>393</v>
      </c>
      <c r="F85" s="75"/>
      <c r="G85" s="74"/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 t="shared" si="7"/>
        <v>0</v>
      </c>
      <c r="P85" s="25">
        <f t="shared" si="7"/>
        <v>0</v>
      </c>
    </row>
    <row r="86" spans="1:17" s="17" customFormat="1" ht="13.8" thickBot="1" x14ac:dyDescent="0.3">
      <c r="A86" s="35"/>
      <c r="B86" s="29" t="s">
        <v>394</v>
      </c>
      <c r="C86" s="29"/>
      <c r="D86" s="29"/>
      <c r="E86" s="30"/>
      <c r="F86" s="31">
        <f>SUM(Лист1!O10:O85)</f>
        <v>7017</v>
      </c>
      <c r="G86" s="32">
        <f>SUM(Лист1!P10:P85)</f>
        <v>8584718.7199999988</v>
      </c>
      <c r="H86" s="33"/>
    </row>
    <row r="87" spans="1:17" s="24" customFormat="1" ht="15" customHeight="1" thickBot="1" x14ac:dyDescent="0.3">
      <c r="A87" s="85" t="s">
        <v>395</v>
      </c>
      <c r="B87" s="21"/>
      <c r="C87" s="21"/>
      <c r="D87" s="21"/>
      <c r="E87" s="21"/>
      <c r="F87" s="22"/>
      <c r="G87" s="21"/>
      <c r="H87" s="23"/>
    </row>
    <row r="88" spans="1:17" s="24" customFormat="1" ht="15" hidden="1" customHeight="1" thickBot="1" x14ac:dyDescent="0.3">
      <c r="A88" s="79"/>
      <c r="B88" s="80"/>
      <c r="C88" s="80"/>
      <c r="D88" s="80"/>
      <c r="E88" s="80"/>
      <c r="F88" s="81"/>
      <c r="G88" s="80"/>
      <c r="H88" s="82"/>
      <c r="Q88" s="24" t="s">
        <v>295</v>
      </c>
    </row>
    <row r="89" spans="1:17" s="26" customFormat="1" ht="13.8" thickBot="1" x14ac:dyDescent="0.3">
      <c r="A89" s="70">
        <v>1</v>
      </c>
      <c r="B89" s="71"/>
      <c r="C89" s="72" t="s">
        <v>396</v>
      </c>
      <c r="D89" s="73" t="s">
        <v>341</v>
      </c>
      <c r="E89" s="74" t="s">
        <v>397</v>
      </c>
      <c r="F89" s="75">
        <v>6</v>
      </c>
      <c r="G89" s="74">
        <v>55057.020000000004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>F89</f>
        <v>6</v>
      </c>
      <c r="P89" s="25">
        <f>G89</f>
        <v>55057.020000000004</v>
      </c>
    </row>
    <row r="90" spans="1:17" s="24" customFormat="1" ht="15" customHeight="1" thickBot="1" x14ac:dyDescent="0.3">
      <c r="A90" s="85" t="s">
        <v>398</v>
      </c>
      <c r="B90" s="21"/>
      <c r="C90" s="21"/>
      <c r="D90" s="21"/>
      <c r="E90" s="21"/>
      <c r="F90" s="22"/>
      <c r="G90" s="21"/>
      <c r="H90" s="23"/>
    </row>
    <row r="91" spans="1:17" s="24" customFormat="1" ht="15" hidden="1" customHeight="1" thickBot="1" x14ac:dyDescent="0.3">
      <c r="A91" s="79"/>
      <c r="B91" s="80"/>
      <c r="C91" s="80"/>
      <c r="D91" s="80"/>
      <c r="E91" s="80"/>
      <c r="F91" s="81"/>
      <c r="G91" s="80"/>
      <c r="H91" s="82"/>
      <c r="Q91" s="24" t="s">
        <v>295</v>
      </c>
    </row>
    <row r="92" spans="1:17" s="26" customFormat="1" ht="66" x14ac:dyDescent="0.25">
      <c r="A92" s="70">
        <v>1</v>
      </c>
      <c r="B92" s="71"/>
      <c r="C92" s="72" t="s">
        <v>399</v>
      </c>
      <c r="D92" s="73" t="s">
        <v>302</v>
      </c>
      <c r="E92" s="74" t="s">
        <v>400</v>
      </c>
      <c r="F92" s="75"/>
      <c r="G92" s="74"/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>F92</f>
        <v>0</v>
      </c>
      <c r="P92" s="25">
        <f>G92</f>
        <v>0</v>
      </c>
    </row>
    <row r="93" spans="1:17" s="26" customFormat="1" ht="52.8" x14ac:dyDescent="0.25">
      <c r="A93" s="70">
        <v>2</v>
      </c>
      <c r="B93" s="71"/>
      <c r="C93" s="72" t="s">
        <v>401</v>
      </c>
      <c r="D93" s="73" t="s">
        <v>341</v>
      </c>
      <c r="E93" s="74" t="s">
        <v>402</v>
      </c>
      <c r="F93" s="75">
        <v>37</v>
      </c>
      <c r="G93" s="74">
        <v>3884.63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>F93</f>
        <v>37</v>
      </c>
      <c r="P93" s="25">
        <f>G93</f>
        <v>3884.63</v>
      </c>
    </row>
    <row r="94" spans="1:17" s="17" customFormat="1" ht="13.5" customHeight="1" thickBot="1" x14ac:dyDescent="0.3"/>
    <row r="95" spans="1:17" s="17" customFormat="1" ht="26.25" customHeight="1" x14ac:dyDescent="0.25">
      <c r="A95" s="94" t="s">
        <v>139</v>
      </c>
      <c r="B95" s="88" t="s">
        <v>140</v>
      </c>
      <c r="C95" s="88" t="s">
        <v>32</v>
      </c>
      <c r="D95" s="99" t="s">
        <v>141</v>
      </c>
      <c r="E95" s="88" t="s">
        <v>142</v>
      </c>
      <c r="F95" s="88" t="s">
        <v>293</v>
      </c>
      <c r="G95" s="88"/>
      <c r="H95" s="89" t="s">
        <v>146</v>
      </c>
    </row>
    <row r="96" spans="1:17" s="17" customFormat="1" ht="12.75" customHeight="1" x14ac:dyDescent="0.25">
      <c r="A96" s="95"/>
      <c r="B96" s="97"/>
      <c r="C96" s="97"/>
      <c r="D96" s="100"/>
      <c r="E96" s="97"/>
      <c r="F96" s="92" t="s">
        <v>147</v>
      </c>
      <c r="G96" s="92" t="s">
        <v>148</v>
      </c>
      <c r="H96" s="90"/>
    </row>
    <row r="97" spans="1:16" s="17" customFormat="1" ht="13.5" customHeight="1" thickBot="1" x14ac:dyDescent="0.3">
      <c r="A97" s="96"/>
      <c r="B97" s="98"/>
      <c r="C97" s="98"/>
      <c r="D97" s="101"/>
      <c r="E97" s="98"/>
      <c r="F97" s="93"/>
      <c r="G97" s="93"/>
      <c r="H97" s="91"/>
    </row>
    <row r="98" spans="1:16" s="26" customFormat="1" ht="79.2" x14ac:dyDescent="0.25">
      <c r="A98" s="70">
        <v>3</v>
      </c>
      <c r="B98" s="71"/>
      <c r="C98" s="72" t="s">
        <v>403</v>
      </c>
      <c r="D98" s="73" t="s">
        <v>341</v>
      </c>
      <c r="E98" s="74" t="s">
        <v>404</v>
      </c>
      <c r="F98" s="75">
        <v>135</v>
      </c>
      <c r="G98" s="74">
        <v>2857.9500000000003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ref="O98:P103" si="8">F98</f>
        <v>135</v>
      </c>
      <c r="P98" s="25">
        <f t="shared" si="8"/>
        <v>2857.9500000000003</v>
      </c>
    </row>
    <row r="99" spans="1:16" s="26" customFormat="1" ht="145.19999999999999" x14ac:dyDescent="0.25">
      <c r="A99" s="70">
        <v>4</v>
      </c>
      <c r="B99" s="71"/>
      <c r="C99" s="72" t="s">
        <v>405</v>
      </c>
      <c r="D99" s="73" t="s">
        <v>406</v>
      </c>
      <c r="E99" s="74" t="s">
        <v>407</v>
      </c>
      <c r="F99" s="75"/>
      <c r="G99" s="74"/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8"/>
        <v>0</v>
      </c>
      <c r="P99" s="25">
        <f t="shared" si="8"/>
        <v>0</v>
      </c>
    </row>
    <row r="100" spans="1:16" s="26" customFormat="1" ht="92.4" x14ac:dyDescent="0.25">
      <c r="A100" s="70">
        <v>5</v>
      </c>
      <c r="B100" s="71"/>
      <c r="C100" s="72" t="s">
        <v>408</v>
      </c>
      <c r="D100" s="73" t="s">
        <v>341</v>
      </c>
      <c r="E100" s="74" t="s">
        <v>409</v>
      </c>
      <c r="F100" s="75">
        <v>180</v>
      </c>
      <c r="G100" s="74">
        <v>8760.6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si="8"/>
        <v>180</v>
      </c>
      <c r="P100" s="25">
        <f t="shared" si="8"/>
        <v>8760.6</v>
      </c>
    </row>
    <row r="101" spans="1:16" s="26" customFormat="1" ht="66" x14ac:dyDescent="0.25">
      <c r="A101" s="70">
        <v>6</v>
      </c>
      <c r="B101" s="71"/>
      <c r="C101" s="72" t="s">
        <v>410</v>
      </c>
      <c r="D101" s="73" t="s">
        <v>302</v>
      </c>
      <c r="E101" s="74" t="s">
        <v>411</v>
      </c>
      <c r="F101" s="75">
        <v>5</v>
      </c>
      <c r="G101" s="74">
        <v>9734.0500000000011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8"/>
        <v>5</v>
      </c>
      <c r="P101" s="25">
        <f t="shared" si="8"/>
        <v>9734.0500000000011</v>
      </c>
    </row>
    <row r="102" spans="1:16" s="26" customFormat="1" ht="66" x14ac:dyDescent="0.25">
      <c r="A102" s="70">
        <v>7</v>
      </c>
      <c r="B102" s="71"/>
      <c r="C102" s="72" t="s">
        <v>412</v>
      </c>
      <c r="D102" s="73" t="s">
        <v>302</v>
      </c>
      <c r="E102" s="74" t="s">
        <v>413</v>
      </c>
      <c r="F102" s="75">
        <v>5</v>
      </c>
      <c r="G102" s="74">
        <v>8709.65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 t="shared" si="8"/>
        <v>5</v>
      </c>
      <c r="P102" s="25">
        <f t="shared" si="8"/>
        <v>8709.65</v>
      </c>
    </row>
    <row r="103" spans="1:16" s="26" customFormat="1" ht="66" x14ac:dyDescent="0.25">
      <c r="A103" s="70">
        <v>8</v>
      </c>
      <c r="B103" s="71"/>
      <c r="C103" s="72" t="s">
        <v>414</v>
      </c>
      <c r="D103" s="73" t="s">
        <v>302</v>
      </c>
      <c r="E103" s="74" t="s">
        <v>415</v>
      </c>
      <c r="F103" s="75">
        <v>5</v>
      </c>
      <c r="G103" s="74">
        <v>3151.2000000000003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 t="shared" si="8"/>
        <v>5</v>
      </c>
      <c r="P103" s="25">
        <f t="shared" si="8"/>
        <v>3151.2000000000003</v>
      </c>
    </row>
    <row r="104" spans="1:16" s="17" customFormat="1" ht="13.5" customHeight="1" thickBot="1" x14ac:dyDescent="0.3"/>
    <row r="105" spans="1:16" s="17" customFormat="1" ht="26.25" customHeight="1" x14ac:dyDescent="0.25">
      <c r="A105" s="94" t="s">
        <v>139</v>
      </c>
      <c r="B105" s="88" t="s">
        <v>140</v>
      </c>
      <c r="C105" s="88" t="s">
        <v>32</v>
      </c>
      <c r="D105" s="99" t="s">
        <v>141</v>
      </c>
      <c r="E105" s="88" t="s">
        <v>142</v>
      </c>
      <c r="F105" s="88" t="s">
        <v>293</v>
      </c>
      <c r="G105" s="88"/>
      <c r="H105" s="89" t="s">
        <v>146</v>
      </c>
    </row>
    <row r="106" spans="1:16" s="17" customFormat="1" ht="12.75" customHeight="1" x14ac:dyDescent="0.25">
      <c r="A106" s="95"/>
      <c r="B106" s="97"/>
      <c r="C106" s="97"/>
      <c r="D106" s="100"/>
      <c r="E106" s="97"/>
      <c r="F106" s="92" t="s">
        <v>147</v>
      </c>
      <c r="G106" s="92" t="s">
        <v>148</v>
      </c>
      <c r="H106" s="90"/>
    </row>
    <row r="107" spans="1:16" s="17" customFormat="1" ht="13.5" customHeight="1" thickBot="1" x14ac:dyDescent="0.3">
      <c r="A107" s="96"/>
      <c r="B107" s="98"/>
      <c r="C107" s="98"/>
      <c r="D107" s="101"/>
      <c r="E107" s="98"/>
      <c r="F107" s="93"/>
      <c r="G107" s="93"/>
      <c r="H107" s="91"/>
    </row>
    <row r="108" spans="1:16" s="26" customFormat="1" ht="66" x14ac:dyDescent="0.25">
      <c r="A108" s="70">
        <v>9</v>
      </c>
      <c r="B108" s="71"/>
      <c r="C108" s="72" t="s">
        <v>416</v>
      </c>
      <c r="D108" s="73" t="s">
        <v>302</v>
      </c>
      <c r="E108" s="74" t="s">
        <v>417</v>
      </c>
      <c r="F108" s="75">
        <v>2</v>
      </c>
      <c r="G108" s="74">
        <v>1201.98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 t="shared" ref="O108:P112" si="9">F108</f>
        <v>2</v>
      </c>
      <c r="P108" s="25">
        <f t="shared" si="9"/>
        <v>1201.98</v>
      </c>
    </row>
    <row r="109" spans="1:16" s="26" customFormat="1" ht="66" x14ac:dyDescent="0.25">
      <c r="A109" s="70">
        <v>10</v>
      </c>
      <c r="B109" s="71"/>
      <c r="C109" s="72" t="s">
        <v>418</v>
      </c>
      <c r="D109" s="73" t="s">
        <v>302</v>
      </c>
      <c r="E109" s="74" t="s">
        <v>419</v>
      </c>
      <c r="F109" s="75">
        <v>20</v>
      </c>
      <c r="G109" s="74">
        <v>9094.2000000000007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 t="shared" si="9"/>
        <v>20</v>
      </c>
      <c r="P109" s="25">
        <f t="shared" si="9"/>
        <v>9094.2000000000007</v>
      </c>
    </row>
    <row r="110" spans="1:16" s="26" customFormat="1" ht="66" x14ac:dyDescent="0.25">
      <c r="A110" s="70">
        <v>11</v>
      </c>
      <c r="B110" s="71"/>
      <c r="C110" s="72" t="s">
        <v>420</v>
      </c>
      <c r="D110" s="73" t="s">
        <v>302</v>
      </c>
      <c r="E110" s="74" t="s">
        <v>421</v>
      </c>
      <c r="F110" s="75">
        <v>5</v>
      </c>
      <c r="G110" s="74">
        <v>5784.1500000000005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si="9"/>
        <v>5</v>
      </c>
      <c r="P110" s="25">
        <f t="shared" si="9"/>
        <v>5784.1500000000005</v>
      </c>
    </row>
    <row r="111" spans="1:16" s="26" customFormat="1" ht="105.6" x14ac:dyDescent="0.25">
      <c r="A111" s="70">
        <v>12</v>
      </c>
      <c r="B111" s="71"/>
      <c r="C111" s="72" t="s">
        <v>422</v>
      </c>
      <c r="D111" s="73" t="s">
        <v>302</v>
      </c>
      <c r="E111" s="74" t="s">
        <v>423</v>
      </c>
      <c r="F111" s="75">
        <v>20</v>
      </c>
      <c r="G111" s="74">
        <v>10264.4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9"/>
        <v>20</v>
      </c>
      <c r="P111" s="25">
        <f t="shared" si="9"/>
        <v>10264.4</v>
      </c>
    </row>
    <row r="112" spans="1:16" s="26" customFormat="1" ht="105.6" x14ac:dyDescent="0.25">
      <c r="A112" s="70">
        <v>13</v>
      </c>
      <c r="B112" s="71"/>
      <c r="C112" s="72" t="s">
        <v>424</v>
      </c>
      <c r="D112" s="73" t="s">
        <v>341</v>
      </c>
      <c r="E112" s="74" t="s">
        <v>425</v>
      </c>
      <c r="F112" s="75">
        <v>15230</v>
      </c>
      <c r="G112" s="74">
        <v>256320.90000000002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9"/>
        <v>15230</v>
      </c>
      <c r="P112" s="25">
        <f t="shared" si="9"/>
        <v>256320.90000000002</v>
      </c>
    </row>
    <row r="113" spans="1:16" s="17" customFormat="1" ht="13.5" customHeight="1" thickBot="1" x14ac:dyDescent="0.3"/>
    <row r="114" spans="1:16" s="17" customFormat="1" ht="26.25" customHeight="1" x14ac:dyDescent="0.25">
      <c r="A114" s="94" t="s">
        <v>139</v>
      </c>
      <c r="B114" s="88" t="s">
        <v>140</v>
      </c>
      <c r="C114" s="88" t="s">
        <v>32</v>
      </c>
      <c r="D114" s="99" t="s">
        <v>141</v>
      </c>
      <c r="E114" s="88" t="s">
        <v>142</v>
      </c>
      <c r="F114" s="88" t="s">
        <v>293</v>
      </c>
      <c r="G114" s="88"/>
      <c r="H114" s="89" t="s">
        <v>146</v>
      </c>
    </row>
    <row r="115" spans="1:16" s="17" customFormat="1" ht="12.75" customHeight="1" x14ac:dyDescent="0.25">
      <c r="A115" s="95"/>
      <c r="B115" s="97"/>
      <c r="C115" s="97"/>
      <c r="D115" s="100"/>
      <c r="E115" s="97"/>
      <c r="F115" s="92" t="s">
        <v>147</v>
      </c>
      <c r="G115" s="92" t="s">
        <v>148</v>
      </c>
      <c r="H115" s="90"/>
    </row>
    <row r="116" spans="1:16" s="17" customFormat="1" ht="13.5" customHeight="1" thickBot="1" x14ac:dyDescent="0.3">
      <c r="A116" s="96"/>
      <c r="B116" s="98"/>
      <c r="C116" s="98"/>
      <c r="D116" s="101"/>
      <c r="E116" s="98"/>
      <c r="F116" s="93"/>
      <c r="G116" s="93"/>
      <c r="H116" s="91"/>
    </row>
    <row r="117" spans="1:16" s="26" customFormat="1" ht="105.6" x14ac:dyDescent="0.25">
      <c r="A117" s="70">
        <v>14</v>
      </c>
      <c r="B117" s="71"/>
      <c r="C117" s="72" t="s">
        <v>426</v>
      </c>
      <c r="D117" s="73" t="s">
        <v>341</v>
      </c>
      <c r="E117" s="74" t="s">
        <v>427</v>
      </c>
      <c r="F117" s="75">
        <v>13100</v>
      </c>
      <c r="G117" s="74">
        <v>115149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ref="O117:P122" si="10">F117</f>
        <v>13100</v>
      </c>
      <c r="P117" s="25">
        <f t="shared" si="10"/>
        <v>115149</v>
      </c>
    </row>
    <row r="118" spans="1:16" s="26" customFormat="1" ht="132" x14ac:dyDescent="0.25">
      <c r="A118" s="70">
        <v>15</v>
      </c>
      <c r="B118" s="71"/>
      <c r="C118" s="72" t="s">
        <v>428</v>
      </c>
      <c r="D118" s="73" t="s">
        <v>429</v>
      </c>
      <c r="E118" s="74" t="s">
        <v>430</v>
      </c>
      <c r="F118" s="75"/>
      <c r="G118" s="74"/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10"/>
        <v>0</v>
      </c>
      <c r="P118" s="25">
        <f t="shared" si="10"/>
        <v>0</v>
      </c>
    </row>
    <row r="119" spans="1:16" s="26" customFormat="1" ht="52.8" x14ac:dyDescent="0.25">
      <c r="A119" s="70">
        <v>16</v>
      </c>
      <c r="B119" s="71"/>
      <c r="C119" s="72" t="s">
        <v>431</v>
      </c>
      <c r="D119" s="73" t="s">
        <v>429</v>
      </c>
      <c r="E119" s="74" t="s">
        <v>432</v>
      </c>
      <c r="F119" s="75"/>
      <c r="G119" s="74"/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10"/>
        <v>0</v>
      </c>
      <c r="P119" s="25">
        <f t="shared" si="10"/>
        <v>0</v>
      </c>
    </row>
    <row r="120" spans="1:16" s="26" customFormat="1" ht="52.8" x14ac:dyDescent="0.25">
      <c r="A120" s="70">
        <v>17</v>
      </c>
      <c r="B120" s="71"/>
      <c r="C120" s="72" t="s">
        <v>433</v>
      </c>
      <c r="D120" s="73" t="s">
        <v>429</v>
      </c>
      <c r="E120" s="74" t="s">
        <v>434</v>
      </c>
      <c r="F120" s="75"/>
      <c r="G120" s="74"/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10"/>
        <v>0</v>
      </c>
      <c r="P120" s="25">
        <f t="shared" si="10"/>
        <v>0</v>
      </c>
    </row>
    <row r="121" spans="1:16" s="26" customFormat="1" ht="52.8" x14ac:dyDescent="0.25">
      <c r="A121" s="70">
        <v>18</v>
      </c>
      <c r="B121" s="71"/>
      <c r="C121" s="72" t="s">
        <v>435</v>
      </c>
      <c r="D121" s="73" t="s">
        <v>388</v>
      </c>
      <c r="E121" s="74" t="s">
        <v>436</v>
      </c>
      <c r="F121" s="75">
        <v>11</v>
      </c>
      <c r="G121" s="74">
        <v>31447.68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10"/>
        <v>11</v>
      </c>
      <c r="P121" s="25">
        <f t="shared" si="10"/>
        <v>31447.68</v>
      </c>
    </row>
    <row r="122" spans="1:16" s="26" customFormat="1" ht="52.8" x14ac:dyDescent="0.25">
      <c r="A122" s="70">
        <v>19</v>
      </c>
      <c r="B122" s="71"/>
      <c r="C122" s="72" t="s">
        <v>437</v>
      </c>
      <c r="D122" s="73" t="s">
        <v>302</v>
      </c>
      <c r="E122" s="74" t="s">
        <v>438</v>
      </c>
      <c r="F122" s="75"/>
      <c r="G122" s="74"/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 t="shared" si="10"/>
        <v>0</v>
      </c>
      <c r="P122" s="25">
        <f t="shared" si="10"/>
        <v>0</v>
      </c>
    </row>
    <row r="123" spans="1:16" s="17" customFormat="1" ht="13.5" customHeight="1" thickBot="1" x14ac:dyDescent="0.3"/>
    <row r="124" spans="1:16" s="17" customFormat="1" ht="26.25" customHeight="1" x14ac:dyDescent="0.25">
      <c r="A124" s="94" t="s">
        <v>139</v>
      </c>
      <c r="B124" s="88" t="s">
        <v>140</v>
      </c>
      <c r="C124" s="88" t="s">
        <v>32</v>
      </c>
      <c r="D124" s="99" t="s">
        <v>141</v>
      </c>
      <c r="E124" s="88" t="s">
        <v>142</v>
      </c>
      <c r="F124" s="88" t="s">
        <v>293</v>
      </c>
      <c r="G124" s="88"/>
      <c r="H124" s="89" t="s">
        <v>146</v>
      </c>
    </row>
    <row r="125" spans="1:16" s="17" customFormat="1" ht="12.75" customHeight="1" x14ac:dyDescent="0.25">
      <c r="A125" s="95"/>
      <c r="B125" s="97"/>
      <c r="C125" s="97"/>
      <c r="D125" s="100"/>
      <c r="E125" s="97"/>
      <c r="F125" s="92" t="s">
        <v>147</v>
      </c>
      <c r="G125" s="92" t="s">
        <v>148</v>
      </c>
      <c r="H125" s="90"/>
    </row>
    <row r="126" spans="1:16" s="17" customFormat="1" ht="13.5" customHeight="1" thickBot="1" x14ac:dyDescent="0.3">
      <c r="A126" s="96"/>
      <c r="B126" s="98"/>
      <c r="C126" s="98"/>
      <c r="D126" s="101"/>
      <c r="E126" s="98"/>
      <c r="F126" s="93"/>
      <c r="G126" s="93"/>
      <c r="H126" s="91"/>
    </row>
    <row r="127" spans="1:16" s="26" customFormat="1" ht="66" x14ac:dyDescent="0.25">
      <c r="A127" s="70">
        <v>20</v>
      </c>
      <c r="B127" s="71"/>
      <c r="C127" s="72" t="s">
        <v>439</v>
      </c>
      <c r="D127" s="73" t="s">
        <v>341</v>
      </c>
      <c r="E127" s="74">
        <v>28600</v>
      </c>
      <c r="F127" s="75"/>
      <c r="G127" s="74"/>
      <c r="H127" s="76"/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 t="e">
        <f>#REF!</f>
        <v>#REF!</v>
      </c>
      <c r="O127" s="25">
        <f t="shared" ref="O127:P134" si="11">F127</f>
        <v>0</v>
      </c>
      <c r="P127" s="25">
        <f t="shared" si="11"/>
        <v>0</v>
      </c>
    </row>
    <row r="128" spans="1:16" s="26" customFormat="1" ht="79.2" x14ac:dyDescent="0.25">
      <c r="A128" s="70">
        <v>21</v>
      </c>
      <c r="B128" s="71"/>
      <c r="C128" s="72" t="s">
        <v>440</v>
      </c>
      <c r="D128" s="73" t="s">
        <v>341</v>
      </c>
      <c r="E128" s="74" t="s">
        <v>441</v>
      </c>
      <c r="F128" s="75"/>
      <c r="G128" s="74"/>
      <c r="H128" s="76"/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 t="e">
        <f>#REF!</f>
        <v>#REF!</v>
      </c>
      <c r="O128" s="25">
        <f t="shared" si="11"/>
        <v>0</v>
      </c>
      <c r="P128" s="25">
        <f t="shared" si="11"/>
        <v>0</v>
      </c>
    </row>
    <row r="129" spans="1:16" s="26" customFormat="1" ht="79.2" x14ac:dyDescent="0.25">
      <c r="A129" s="70">
        <v>22</v>
      </c>
      <c r="B129" s="71"/>
      <c r="C129" s="72" t="s">
        <v>442</v>
      </c>
      <c r="D129" s="73" t="s">
        <v>341</v>
      </c>
      <c r="E129" s="74">
        <v>1045</v>
      </c>
      <c r="F129" s="75"/>
      <c r="G129" s="74"/>
      <c r="H129" s="76"/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 t="e">
        <f>#REF!</f>
        <v>#REF!</v>
      </c>
      <c r="O129" s="25">
        <f t="shared" si="11"/>
        <v>0</v>
      </c>
      <c r="P129" s="25">
        <f t="shared" si="11"/>
        <v>0</v>
      </c>
    </row>
    <row r="130" spans="1:16" s="26" customFormat="1" ht="79.2" x14ac:dyDescent="0.25">
      <c r="A130" s="70">
        <v>23</v>
      </c>
      <c r="B130" s="71"/>
      <c r="C130" s="72" t="s">
        <v>443</v>
      </c>
      <c r="D130" s="73" t="s">
        <v>341</v>
      </c>
      <c r="E130" s="74" t="s">
        <v>444</v>
      </c>
      <c r="F130" s="75"/>
      <c r="G130" s="74"/>
      <c r="H130" s="76"/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 t="e">
        <f>#REF!</f>
        <v>#REF!</v>
      </c>
      <c r="O130" s="25">
        <f t="shared" si="11"/>
        <v>0</v>
      </c>
      <c r="P130" s="25">
        <f t="shared" si="11"/>
        <v>0</v>
      </c>
    </row>
    <row r="131" spans="1:16" s="26" customFormat="1" ht="52.8" x14ac:dyDescent="0.25">
      <c r="A131" s="70">
        <v>24</v>
      </c>
      <c r="B131" s="71"/>
      <c r="C131" s="72" t="s">
        <v>445</v>
      </c>
      <c r="D131" s="73" t="s">
        <v>341</v>
      </c>
      <c r="E131" s="74" t="s">
        <v>446</v>
      </c>
      <c r="F131" s="75"/>
      <c r="G131" s="74"/>
      <c r="H131" s="76"/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>
        <f t="shared" si="11"/>
        <v>0</v>
      </c>
      <c r="P131" s="25">
        <f t="shared" si="11"/>
        <v>0</v>
      </c>
    </row>
    <row r="132" spans="1:16" s="26" customFormat="1" ht="66" x14ac:dyDescent="0.25">
      <c r="A132" s="70">
        <v>25</v>
      </c>
      <c r="B132" s="71"/>
      <c r="C132" s="72" t="s">
        <v>447</v>
      </c>
      <c r="D132" s="73" t="s">
        <v>341</v>
      </c>
      <c r="E132" s="74" t="s">
        <v>448</v>
      </c>
      <c r="F132" s="75">
        <v>15</v>
      </c>
      <c r="G132" s="74">
        <v>13447.5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 t="shared" si="11"/>
        <v>15</v>
      </c>
      <c r="P132" s="25">
        <f t="shared" si="11"/>
        <v>13447.5</v>
      </c>
    </row>
    <row r="133" spans="1:16" s="26" customFormat="1" ht="66" x14ac:dyDescent="0.25">
      <c r="A133" s="70">
        <v>26</v>
      </c>
      <c r="B133" s="71"/>
      <c r="C133" s="72" t="s">
        <v>449</v>
      </c>
      <c r="D133" s="73" t="s">
        <v>341</v>
      </c>
      <c r="E133" s="74" t="s">
        <v>448</v>
      </c>
      <c r="F133" s="75">
        <v>36</v>
      </c>
      <c r="G133" s="74">
        <v>32274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 t="shared" si="11"/>
        <v>36</v>
      </c>
      <c r="P133" s="25">
        <f t="shared" si="11"/>
        <v>32274</v>
      </c>
    </row>
    <row r="134" spans="1:16" s="26" customFormat="1" ht="52.8" x14ac:dyDescent="0.25">
      <c r="A134" s="70">
        <v>27</v>
      </c>
      <c r="B134" s="71"/>
      <c r="C134" s="72" t="s">
        <v>450</v>
      </c>
      <c r="D134" s="73" t="s">
        <v>341</v>
      </c>
      <c r="E134" s="74" t="s">
        <v>448</v>
      </c>
      <c r="F134" s="75">
        <v>20</v>
      </c>
      <c r="G134" s="74">
        <v>17930</v>
      </c>
      <c r="H134" s="76"/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>
        <f t="shared" si="11"/>
        <v>20</v>
      </c>
      <c r="P134" s="25">
        <f t="shared" si="11"/>
        <v>17930</v>
      </c>
    </row>
    <row r="135" spans="1:16" s="17" customFormat="1" ht="13.5" customHeight="1" thickBot="1" x14ac:dyDescent="0.3"/>
    <row r="136" spans="1:16" s="17" customFormat="1" ht="26.25" customHeight="1" x14ac:dyDescent="0.25">
      <c r="A136" s="94" t="s">
        <v>139</v>
      </c>
      <c r="B136" s="88" t="s">
        <v>140</v>
      </c>
      <c r="C136" s="88" t="s">
        <v>32</v>
      </c>
      <c r="D136" s="99" t="s">
        <v>141</v>
      </c>
      <c r="E136" s="88" t="s">
        <v>142</v>
      </c>
      <c r="F136" s="88" t="s">
        <v>293</v>
      </c>
      <c r="G136" s="88"/>
      <c r="H136" s="89" t="s">
        <v>146</v>
      </c>
    </row>
    <row r="137" spans="1:16" s="17" customFormat="1" ht="12.75" customHeight="1" x14ac:dyDescent="0.25">
      <c r="A137" s="95"/>
      <c r="B137" s="97"/>
      <c r="C137" s="97"/>
      <c r="D137" s="100"/>
      <c r="E137" s="97"/>
      <c r="F137" s="92" t="s">
        <v>147</v>
      </c>
      <c r="G137" s="92" t="s">
        <v>148</v>
      </c>
      <c r="H137" s="90"/>
    </row>
    <row r="138" spans="1:16" s="17" customFormat="1" ht="13.5" customHeight="1" thickBot="1" x14ac:dyDescent="0.3">
      <c r="A138" s="96"/>
      <c r="B138" s="98"/>
      <c r="C138" s="98"/>
      <c r="D138" s="101"/>
      <c r="E138" s="98"/>
      <c r="F138" s="93"/>
      <c r="G138" s="93"/>
      <c r="H138" s="91"/>
    </row>
    <row r="139" spans="1:16" s="26" customFormat="1" ht="52.8" x14ac:dyDescent="0.25">
      <c r="A139" s="70">
        <v>28</v>
      </c>
      <c r="B139" s="71"/>
      <c r="C139" s="72" t="s">
        <v>451</v>
      </c>
      <c r="D139" s="73" t="s">
        <v>452</v>
      </c>
      <c r="E139" s="74" t="s">
        <v>453</v>
      </c>
      <c r="F139" s="75"/>
      <c r="G139" s="74"/>
      <c r="H139" s="76"/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 t="e">
        <f>#REF!</f>
        <v>#REF!</v>
      </c>
      <c r="O139" s="25">
        <f t="shared" ref="O139:P145" si="12">F139</f>
        <v>0</v>
      </c>
      <c r="P139" s="25">
        <f t="shared" si="12"/>
        <v>0</v>
      </c>
    </row>
    <row r="140" spans="1:16" s="26" customFormat="1" ht="39.6" x14ac:dyDescent="0.25">
      <c r="A140" s="70">
        <v>29</v>
      </c>
      <c r="B140" s="71"/>
      <c r="C140" s="72" t="s">
        <v>454</v>
      </c>
      <c r="D140" s="73" t="s">
        <v>354</v>
      </c>
      <c r="E140" s="74" t="s">
        <v>455</v>
      </c>
      <c r="F140" s="75">
        <v>50</v>
      </c>
      <c r="G140" s="74">
        <v>694.5</v>
      </c>
      <c r="H140" s="76"/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 t="e">
        <f>#REF!</f>
        <v>#REF!</v>
      </c>
      <c r="O140" s="25">
        <f t="shared" si="12"/>
        <v>50</v>
      </c>
      <c r="P140" s="25">
        <f t="shared" si="12"/>
        <v>694.5</v>
      </c>
    </row>
    <row r="141" spans="1:16" s="26" customFormat="1" ht="52.8" x14ac:dyDescent="0.25">
      <c r="A141" s="70">
        <v>30</v>
      </c>
      <c r="B141" s="71"/>
      <c r="C141" s="72" t="s">
        <v>456</v>
      </c>
      <c r="D141" s="73" t="s">
        <v>429</v>
      </c>
      <c r="E141" s="74" t="s">
        <v>457</v>
      </c>
      <c r="F141" s="75"/>
      <c r="G141" s="74"/>
      <c r="H141" s="76"/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>
        <f t="shared" si="12"/>
        <v>0</v>
      </c>
      <c r="P141" s="25">
        <f t="shared" si="12"/>
        <v>0</v>
      </c>
    </row>
    <row r="142" spans="1:16" s="26" customFormat="1" ht="105.6" x14ac:dyDescent="0.25">
      <c r="A142" s="70">
        <v>31</v>
      </c>
      <c r="B142" s="71"/>
      <c r="C142" s="72" t="s">
        <v>458</v>
      </c>
      <c r="D142" s="73" t="s">
        <v>302</v>
      </c>
      <c r="E142" s="74" t="s">
        <v>459</v>
      </c>
      <c r="F142" s="75">
        <v>1</v>
      </c>
      <c r="G142" s="74">
        <v>6364.2000000000007</v>
      </c>
      <c r="H142" s="76"/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 t="e">
        <f>#REF!</f>
        <v>#REF!</v>
      </c>
      <c r="O142" s="25">
        <f t="shared" si="12"/>
        <v>1</v>
      </c>
      <c r="P142" s="25">
        <f t="shared" si="12"/>
        <v>6364.2000000000007</v>
      </c>
    </row>
    <row r="143" spans="1:16" s="26" customFormat="1" ht="105.6" x14ac:dyDescent="0.25">
      <c r="A143" s="70">
        <v>32</v>
      </c>
      <c r="B143" s="71"/>
      <c r="C143" s="72" t="s">
        <v>460</v>
      </c>
      <c r="D143" s="73" t="s">
        <v>302</v>
      </c>
      <c r="E143" s="74" t="s">
        <v>459</v>
      </c>
      <c r="F143" s="75">
        <v>5</v>
      </c>
      <c r="G143" s="74">
        <v>31821</v>
      </c>
      <c r="H143" s="76"/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 t="e">
        <f>#REF!</f>
        <v>#REF!</v>
      </c>
      <c r="O143" s="25">
        <f t="shared" si="12"/>
        <v>5</v>
      </c>
      <c r="P143" s="25">
        <f t="shared" si="12"/>
        <v>31821</v>
      </c>
    </row>
    <row r="144" spans="1:16" s="26" customFormat="1" ht="39.6" x14ac:dyDescent="0.25">
      <c r="A144" s="70">
        <v>33</v>
      </c>
      <c r="B144" s="71"/>
      <c r="C144" s="72" t="s">
        <v>461</v>
      </c>
      <c r="D144" s="73" t="s">
        <v>341</v>
      </c>
      <c r="E144" s="74">
        <v>1023</v>
      </c>
      <c r="F144" s="75"/>
      <c r="G144" s="74"/>
      <c r="H144" s="76"/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 t="e">
        <f>#REF!</f>
        <v>#REF!</v>
      </c>
      <c r="O144" s="25">
        <f t="shared" si="12"/>
        <v>0</v>
      </c>
      <c r="P144" s="25">
        <f t="shared" si="12"/>
        <v>0</v>
      </c>
    </row>
    <row r="145" spans="1:16" s="26" customFormat="1" ht="66" x14ac:dyDescent="0.25">
      <c r="A145" s="70">
        <v>34</v>
      </c>
      <c r="B145" s="71"/>
      <c r="C145" s="72" t="s">
        <v>462</v>
      </c>
      <c r="D145" s="73" t="s">
        <v>341</v>
      </c>
      <c r="E145" s="74">
        <v>6618</v>
      </c>
      <c r="F145" s="75">
        <v>5</v>
      </c>
      <c r="G145" s="74">
        <v>33090</v>
      </c>
      <c r="H145" s="76"/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 t="e">
        <f>#REF!</f>
        <v>#REF!</v>
      </c>
      <c r="O145" s="25">
        <f t="shared" si="12"/>
        <v>5</v>
      </c>
      <c r="P145" s="25">
        <f t="shared" si="12"/>
        <v>33090</v>
      </c>
    </row>
    <row r="146" spans="1:16" s="17" customFormat="1" ht="13.5" customHeight="1" thickBot="1" x14ac:dyDescent="0.3"/>
    <row r="147" spans="1:16" s="17" customFormat="1" ht="26.25" customHeight="1" x14ac:dyDescent="0.25">
      <c r="A147" s="94" t="s">
        <v>139</v>
      </c>
      <c r="B147" s="88" t="s">
        <v>140</v>
      </c>
      <c r="C147" s="88" t="s">
        <v>32</v>
      </c>
      <c r="D147" s="99" t="s">
        <v>141</v>
      </c>
      <c r="E147" s="88" t="s">
        <v>142</v>
      </c>
      <c r="F147" s="88" t="s">
        <v>293</v>
      </c>
      <c r="G147" s="88"/>
      <c r="H147" s="89" t="s">
        <v>146</v>
      </c>
    </row>
    <row r="148" spans="1:16" s="17" customFormat="1" ht="12.75" customHeight="1" x14ac:dyDescent="0.25">
      <c r="A148" s="95"/>
      <c r="B148" s="97"/>
      <c r="C148" s="97"/>
      <c r="D148" s="100"/>
      <c r="E148" s="97"/>
      <c r="F148" s="92" t="s">
        <v>147</v>
      </c>
      <c r="G148" s="92" t="s">
        <v>148</v>
      </c>
      <c r="H148" s="90"/>
    </row>
    <row r="149" spans="1:16" s="17" customFormat="1" ht="13.5" customHeight="1" thickBot="1" x14ac:dyDescent="0.3">
      <c r="A149" s="96"/>
      <c r="B149" s="98"/>
      <c r="C149" s="98"/>
      <c r="D149" s="101"/>
      <c r="E149" s="98"/>
      <c r="F149" s="93"/>
      <c r="G149" s="93"/>
      <c r="H149" s="91"/>
    </row>
    <row r="150" spans="1:16" s="26" customFormat="1" ht="92.4" x14ac:dyDescent="0.25">
      <c r="A150" s="70">
        <v>35</v>
      </c>
      <c r="B150" s="71"/>
      <c r="C150" s="72" t="s">
        <v>463</v>
      </c>
      <c r="D150" s="73" t="s">
        <v>341</v>
      </c>
      <c r="E150" s="74">
        <v>3749</v>
      </c>
      <c r="F150" s="75"/>
      <c r="G150" s="74"/>
      <c r="H150" s="76"/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 t="e">
        <f>#REF!</f>
        <v>#REF!</v>
      </c>
      <c r="O150" s="25">
        <f t="shared" ref="O150:P157" si="13">F150</f>
        <v>0</v>
      </c>
      <c r="P150" s="25">
        <f t="shared" si="13"/>
        <v>0</v>
      </c>
    </row>
    <row r="151" spans="1:16" s="26" customFormat="1" ht="105.6" x14ac:dyDescent="0.25">
      <c r="A151" s="70">
        <v>36</v>
      </c>
      <c r="B151" s="71"/>
      <c r="C151" s="72" t="s">
        <v>464</v>
      </c>
      <c r="D151" s="73" t="s">
        <v>341</v>
      </c>
      <c r="E151" s="74">
        <v>3695</v>
      </c>
      <c r="F151" s="75"/>
      <c r="G151" s="74"/>
      <c r="H151" s="76"/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 t="e">
        <f>#REF!</f>
        <v>#REF!</v>
      </c>
      <c r="O151" s="25">
        <f t="shared" si="13"/>
        <v>0</v>
      </c>
      <c r="P151" s="25">
        <f t="shared" si="13"/>
        <v>0</v>
      </c>
    </row>
    <row r="152" spans="1:16" s="26" customFormat="1" ht="79.2" x14ac:dyDescent="0.25">
      <c r="A152" s="70">
        <v>37</v>
      </c>
      <c r="B152" s="71"/>
      <c r="C152" s="72" t="s">
        <v>465</v>
      </c>
      <c r="D152" s="73" t="s">
        <v>341</v>
      </c>
      <c r="E152" s="74" t="s">
        <v>466</v>
      </c>
      <c r="F152" s="75"/>
      <c r="G152" s="74"/>
      <c r="H152" s="76"/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 t="e">
        <f>#REF!</f>
        <v>#REF!</v>
      </c>
      <c r="O152" s="25">
        <f t="shared" si="13"/>
        <v>0</v>
      </c>
      <c r="P152" s="25">
        <f t="shared" si="13"/>
        <v>0</v>
      </c>
    </row>
    <row r="153" spans="1:16" s="26" customFormat="1" ht="39.6" x14ac:dyDescent="0.25">
      <c r="A153" s="70">
        <v>38</v>
      </c>
      <c r="B153" s="71"/>
      <c r="C153" s="72" t="s">
        <v>467</v>
      </c>
      <c r="D153" s="73" t="s">
        <v>302</v>
      </c>
      <c r="E153" s="74" t="s">
        <v>468</v>
      </c>
      <c r="F153" s="75">
        <v>20250</v>
      </c>
      <c r="G153" s="74">
        <v>42666.75</v>
      </c>
      <c r="H153" s="76"/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 t="e">
        <f>#REF!</f>
        <v>#REF!</v>
      </c>
      <c r="O153" s="25">
        <f t="shared" si="13"/>
        <v>20250</v>
      </c>
      <c r="P153" s="25">
        <f t="shared" si="13"/>
        <v>42666.75</v>
      </c>
    </row>
    <row r="154" spans="1:16" s="26" customFormat="1" ht="39.6" x14ac:dyDescent="0.25">
      <c r="A154" s="70">
        <v>39</v>
      </c>
      <c r="B154" s="71"/>
      <c r="C154" s="72" t="s">
        <v>469</v>
      </c>
      <c r="D154" s="73" t="s">
        <v>302</v>
      </c>
      <c r="E154" s="74" t="s">
        <v>468</v>
      </c>
      <c r="F154" s="75">
        <v>2250</v>
      </c>
      <c r="G154" s="74">
        <v>4740.75</v>
      </c>
      <c r="H154" s="76"/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 t="e">
        <f>#REF!</f>
        <v>#REF!</v>
      </c>
      <c r="O154" s="25">
        <f t="shared" si="13"/>
        <v>2250</v>
      </c>
      <c r="P154" s="25">
        <f t="shared" si="13"/>
        <v>4740.75</v>
      </c>
    </row>
    <row r="155" spans="1:16" s="26" customFormat="1" ht="39.6" x14ac:dyDescent="0.25">
      <c r="A155" s="70">
        <v>40</v>
      </c>
      <c r="B155" s="71"/>
      <c r="C155" s="72" t="s">
        <v>470</v>
      </c>
      <c r="D155" s="73" t="s">
        <v>302</v>
      </c>
      <c r="E155" s="74" t="s">
        <v>468</v>
      </c>
      <c r="F155" s="75">
        <v>9000</v>
      </c>
      <c r="G155" s="74">
        <v>18963</v>
      </c>
      <c r="H155" s="76"/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 t="e">
        <f>#REF!</f>
        <v>#REF!</v>
      </c>
      <c r="O155" s="25">
        <f t="shared" si="13"/>
        <v>9000</v>
      </c>
      <c r="P155" s="25">
        <f t="shared" si="13"/>
        <v>18963</v>
      </c>
    </row>
    <row r="156" spans="1:16" s="26" customFormat="1" ht="52.8" x14ac:dyDescent="0.25">
      <c r="A156" s="70">
        <v>41</v>
      </c>
      <c r="B156" s="71"/>
      <c r="C156" s="72" t="s">
        <v>471</v>
      </c>
      <c r="D156" s="73" t="s">
        <v>341</v>
      </c>
      <c r="E156" s="74" t="s">
        <v>472</v>
      </c>
      <c r="F156" s="75">
        <v>12200</v>
      </c>
      <c r="G156" s="74">
        <v>24522</v>
      </c>
      <c r="H156" s="76"/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 t="e">
        <f>#REF!</f>
        <v>#REF!</v>
      </c>
      <c r="O156" s="25">
        <f t="shared" si="13"/>
        <v>12200</v>
      </c>
      <c r="P156" s="25">
        <f t="shared" si="13"/>
        <v>24522</v>
      </c>
    </row>
    <row r="157" spans="1:16" s="26" customFormat="1" ht="66" x14ac:dyDescent="0.25">
      <c r="A157" s="70">
        <v>42</v>
      </c>
      <c r="B157" s="71"/>
      <c r="C157" s="72" t="s">
        <v>473</v>
      </c>
      <c r="D157" s="73" t="s">
        <v>341</v>
      </c>
      <c r="E157" s="74" t="s">
        <v>472</v>
      </c>
      <c r="F157" s="75">
        <v>2900</v>
      </c>
      <c r="G157" s="74">
        <v>5829</v>
      </c>
      <c r="H157" s="76"/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 t="e">
        <f>#REF!</f>
        <v>#REF!</v>
      </c>
      <c r="O157" s="25">
        <f t="shared" si="13"/>
        <v>2900</v>
      </c>
      <c r="P157" s="25">
        <f t="shared" si="13"/>
        <v>5829</v>
      </c>
    </row>
    <row r="158" spans="1:16" s="17" customFormat="1" ht="13.5" customHeight="1" thickBot="1" x14ac:dyDescent="0.3"/>
    <row r="159" spans="1:16" s="17" customFormat="1" ht="26.25" customHeight="1" x14ac:dyDescent="0.25">
      <c r="A159" s="94" t="s">
        <v>139</v>
      </c>
      <c r="B159" s="88" t="s">
        <v>140</v>
      </c>
      <c r="C159" s="88" t="s">
        <v>32</v>
      </c>
      <c r="D159" s="99" t="s">
        <v>141</v>
      </c>
      <c r="E159" s="88" t="s">
        <v>142</v>
      </c>
      <c r="F159" s="88" t="s">
        <v>293</v>
      </c>
      <c r="G159" s="88"/>
      <c r="H159" s="89" t="s">
        <v>146</v>
      </c>
    </row>
    <row r="160" spans="1:16" s="17" customFormat="1" ht="12.75" customHeight="1" x14ac:dyDescent="0.25">
      <c r="A160" s="95"/>
      <c r="B160" s="97"/>
      <c r="C160" s="97"/>
      <c r="D160" s="100"/>
      <c r="E160" s="97"/>
      <c r="F160" s="92" t="s">
        <v>147</v>
      </c>
      <c r="G160" s="92" t="s">
        <v>148</v>
      </c>
      <c r="H160" s="90"/>
    </row>
    <row r="161" spans="1:16" s="17" customFormat="1" ht="13.5" customHeight="1" thickBot="1" x14ac:dyDescent="0.3">
      <c r="A161" s="96"/>
      <c r="B161" s="98"/>
      <c r="C161" s="98"/>
      <c r="D161" s="101"/>
      <c r="E161" s="98"/>
      <c r="F161" s="93"/>
      <c r="G161" s="93"/>
      <c r="H161" s="91"/>
    </row>
    <row r="162" spans="1:16" s="26" customFormat="1" ht="39.6" x14ac:dyDescent="0.25">
      <c r="A162" s="70">
        <v>43</v>
      </c>
      <c r="B162" s="71"/>
      <c r="C162" s="72" t="s">
        <v>474</v>
      </c>
      <c r="D162" s="73" t="s">
        <v>341</v>
      </c>
      <c r="E162" s="74" t="s">
        <v>472</v>
      </c>
      <c r="F162" s="75"/>
      <c r="G162" s="74"/>
      <c r="H162" s="76"/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 t="e">
        <f>#REF!</f>
        <v>#REF!</v>
      </c>
      <c r="N162" s="25" t="e">
        <f>#REF!</f>
        <v>#REF!</v>
      </c>
      <c r="O162" s="25">
        <f t="shared" ref="O162:O172" si="14">F162</f>
        <v>0</v>
      </c>
      <c r="P162" s="25">
        <f t="shared" ref="P162:P172" si="15">G162</f>
        <v>0</v>
      </c>
    </row>
    <row r="163" spans="1:16" s="26" customFormat="1" ht="105.6" x14ac:dyDescent="0.25">
      <c r="A163" s="70">
        <v>44</v>
      </c>
      <c r="B163" s="71"/>
      <c r="C163" s="72" t="s">
        <v>475</v>
      </c>
      <c r="D163" s="73" t="s">
        <v>341</v>
      </c>
      <c r="E163" s="74" t="s">
        <v>472</v>
      </c>
      <c r="F163" s="75"/>
      <c r="G163" s="74"/>
      <c r="H163" s="76"/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 t="e">
        <f>#REF!</f>
        <v>#REF!</v>
      </c>
      <c r="N163" s="25" t="e">
        <f>#REF!</f>
        <v>#REF!</v>
      </c>
      <c r="O163" s="25">
        <f t="shared" si="14"/>
        <v>0</v>
      </c>
      <c r="P163" s="25">
        <f t="shared" si="15"/>
        <v>0</v>
      </c>
    </row>
    <row r="164" spans="1:16" s="26" customFormat="1" ht="118.8" x14ac:dyDescent="0.25">
      <c r="A164" s="70">
        <v>45</v>
      </c>
      <c r="B164" s="71"/>
      <c r="C164" s="72" t="s">
        <v>476</v>
      </c>
      <c r="D164" s="73" t="s">
        <v>305</v>
      </c>
      <c r="E164" s="74">
        <v>90</v>
      </c>
      <c r="F164" s="75">
        <v>440</v>
      </c>
      <c r="G164" s="74">
        <v>39600</v>
      </c>
      <c r="H164" s="76"/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 t="e">
        <f>#REF!</f>
        <v>#REF!</v>
      </c>
      <c r="O164" s="25">
        <f t="shared" si="14"/>
        <v>440</v>
      </c>
      <c r="P164" s="25">
        <f t="shared" si="15"/>
        <v>39600</v>
      </c>
    </row>
    <row r="165" spans="1:16" s="26" customFormat="1" ht="39.6" x14ac:dyDescent="0.25">
      <c r="A165" s="70">
        <v>46</v>
      </c>
      <c r="B165" s="71"/>
      <c r="C165" s="72" t="s">
        <v>477</v>
      </c>
      <c r="D165" s="73" t="s">
        <v>478</v>
      </c>
      <c r="E165" s="74" t="s">
        <v>479</v>
      </c>
      <c r="F165" s="75">
        <v>354</v>
      </c>
      <c r="G165" s="74">
        <v>80110.2</v>
      </c>
      <c r="H165" s="76"/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 t="e">
        <f>#REF!</f>
        <v>#REF!</v>
      </c>
      <c r="O165" s="25">
        <f t="shared" si="14"/>
        <v>354</v>
      </c>
      <c r="P165" s="25">
        <f t="shared" si="15"/>
        <v>80110.2</v>
      </c>
    </row>
    <row r="166" spans="1:16" s="26" customFormat="1" ht="52.8" x14ac:dyDescent="0.25">
      <c r="A166" s="70">
        <v>47</v>
      </c>
      <c r="B166" s="71"/>
      <c r="C166" s="72" t="s">
        <v>480</v>
      </c>
      <c r="D166" s="73" t="s">
        <v>481</v>
      </c>
      <c r="E166" s="74">
        <v>18550</v>
      </c>
      <c r="F166" s="75"/>
      <c r="G166" s="74"/>
      <c r="H166" s="76"/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 t="e">
        <f>#REF!</f>
        <v>#REF!</v>
      </c>
      <c r="N166" s="25" t="e">
        <f>#REF!</f>
        <v>#REF!</v>
      </c>
      <c r="O166" s="25">
        <f t="shared" si="14"/>
        <v>0</v>
      </c>
      <c r="P166" s="25">
        <f t="shared" si="15"/>
        <v>0</v>
      </c>
    </row>
    <row r="167" spans="1:16" s="26" customFormat="1" ht="52.8" x14ac:dyDescent="0.25">
      <c r="A167" s="70">
        <v>48</v>
      </c>
      <c r="B167" s="71"/>
      <c r="C167" s="72" t="s">
        <v>482</v>
      </c>
      <c r="D167" s="73" t="s">
        <v>341</v>
      </c>
      <c r="E167" s="74" t="s">
        <v>483</v>
      </c>
      <c r="F167" s="75">
        <v>338</v>
      </c>
      <c r="G167" s="74">
        <v>72632.820000000007</v>
      </c>
      <c r="H167" s="76"/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 t="e">
        <f>#REF!</f>
        <v>#REF!</v>
      </c>
      <c r="N167" s="25" t="e">
        <f>#REF!</f>
        <v>#REF!</v>
      </c>
      <c r="O167" s="25">
        <f t="shared" si="14"/>
        <v>338</v>
      </c>
      <c r="P167" s="25">
        <f t="shared" si="15"/>
        <v>72632.820000000007</v>
      </c>
    </row>
    <row r="168" spans="1:16" s="26" customFormat="1" ht="52.8" x14ac:dyDescent="0.25">
      <c r="A168" s="70">
        <v>49</v>
      </c>
      <c r="B168" s="71"/>
      <c r="C168" s="72" t="s">
        <v>484</v>
      </c>
      <c r="D168" s="73" t="s">
        <v>341</v>
      </c>
      <c r="E168" s="74" t="s">
        <v>485</v>
      </c>
      <c r="F168" s="75">
        <v>2307</v>
      </c>
      <c r="G168" s="74">
        <v>131452.86000000002</v>
      </c>
      <c r="H168" s="76"/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 t="e">
        <f>#REF!</f>
        <v>#REF!</v>
      </c>
      <c r="N168" s="25" t="e">
        <f>#REF!</f>
        <v>#REF!</v>
      </c>
      <c r="O168" s="25">
        <f t="shared" si="14"/>
        <v>2307</v>
      </c>
      <c r="P168" s="25">
        <f t="shared" si="15"/>
        <v>131452.86000000002</v>
      </c>
    </row>
    <row r="169" spans="1:16" s="26" customFormat="1" ht="26.4" x14ac:dyDescent="0.25">
      <c r="A169" s="70">
        <v>50</v>
      </c>
      <c r="B169" s="71"/>
      <c r="C169" s="72" t="s">
        <v>486</v>
      </c>
      <c r="D169" s="73" t="s">
        <v>341</v>
      </c>
      <c r="E169" s="74">
        <v>220</v>
      </c>
      <c r="F169" s="75">
        <v>204</v>
      </c>
      <c r="G169" s="74">
        <v>44880</v>
      </c>
      <c r="H169" s="76"/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 t="e">
        <f>#REF!</f>
        <v>#REF!</v>
      </c>
      <c r="N169" s="25" t="e">
        <f>#REF!</f>
        <v>#REF!</v>
      </c>
      <c r="O169" s="25">
        <f t="shared" si="14"/>
        <v>204</v>
      </c>
      <c r="P169" s="25">
        <f t="shared" si="15"/>
        <v>44880</v>
      </c>
    </row>
    <row r="170" spans="1:16" s="26" customFormat="1" ht="26.4" x14ac:dyDescent="0.25">
      <c r="A170" s="70">
        <v>51</v>
      </c>
      <c r="B170" s="71"/>
      <c r="C170" s="72" t="s">
        <v>487</v>
      </c>
      <c r="D170" s="73" t="s">
        <v>341</v>
      </c>
      <c r="E170" s="74">
        <v>220</v>
      </c>
      <c r="F170" s="75">
        <v>450</v>
      </c>
      <c r="G170" s="74">
        <v>99000</v>
      </c>
      <c r="H170" s="76"/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 t="e">
        <f>#REF!</f>
        <v>#REF!</v>
      </c>
      <c r="N170" s="25" t="e">
        <f>#REF!</f>
        <v>#REF!</v>
      </c>
      <c r="O170" s="25">
        <f t="shared" si="14"/>
        <v>450</v>
      </c>
      <c r="P170" s="25">
        <f t="shared" si="15"/>
        <v>99000</v>
      </c>
    </row>
    <row r="171" spans="1:16" s="26" customFormat="1" ht="26.4" x14ac:dyDescent="0.25">
      <c r="A171" s="70">
        <v>52</v>
      </c>
      <c r="B171" s="71"/>
      <c r="C171" s="72" t="s">
        <v>488</v>
      </c>
      <c r="D171" s="73" t="s">
        <v>341</v>
      </c>
      <c r="E171" s="74">
        <v>220</v>
      </c>
      <c r="F171" s="75">
        <v>750</v>
      </c>
      <c r="G171" s="74">
        <v>165000</v>
      </c>
      <c r="H171" s="76"/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 t="e">
        <f>#REF!</f>
        <v>#REF!</v>
      </c>
      <c r="N171" s="25" t="e">
        <f>#REF!</f>
        <v>#REF!</v>
      </c>
      <c r="O171" s="25">
        <f t="shared" si="14"/>
        <v>750</v>
      </c>
      <c r="P171" s="25">
        <f t="shared" si="15"/>
        <v>165000</v>
      </c>
    </row>
    <row r="172" spans="1:16" s="26" customFormat="1" ht="26.4" x14ac:dyDescent="0.25">
      <c r="A172" s="70">
        <v>53</v>
      </c>
      <c r="B172" s="71"/>
      <c r="C172" s="72" t="s">
        <v>489</v>
      </c>
      <c r="D172" s="73" t="s">
        <v>341</v>
      </c>
      <c r="E172" s="74" t="s">
        <v>490</v>
      </c>
      <c r="F172" s="75">
        <v>1850</v>
      </c>
      <c r="G172" s="74">
        <v>5013.5</v>
      </c>
      <c r="H172" s="76"/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 t="e">
        <f>#REF!</f>
        <v>#REF!</v>
      </c>
      <c r="N172" s="25" t="e">
        <f>#REF!</f>
        <v>#REF!</v>
      </c>
      <c r="O172" s="25">
        <f t="shared" si="14"/>
        <v>1850</v>
      </c>
      <c r="P172" s="25">
        <f t="shared" si="15"/>
        <v>5013.5</v>
      </c>
    </row>
    <row r="173" spans="1:16" s="17" customFormat="1" ht="13.5" customHeight="1" thickBot="1" x14ac:dyDescent="0.3"/>
    <row r="174" spans="1:16" s="17" customFormat="1" ht="26.25" customHeight="1" x14ac:dyDescent="0.25">
      <c r="A174" s="94" t="s">
        <v>139</v>
      </c>
      <c r="B174" s="88" t="s">
        <v>140</v>
      </c>
      <c r="C174" s="88" t="s">
        <v>32</v>
      </c>
      <c r="D174" s="99" t="s">
        <v>141</v>
      </c>
      <c r="E174" s="88" t="s">
        <v>142</v>
      </c>
      <c r="F174" s="88" t="s">
        <v>293</v>
      </c>
      <c r="G174" s="88"/>
      <c r="H174" s="89" t="s">
        <v>146</v>
      </c>
    </row>
    <row r="175" spans="1:16" s="17" customFormat="1" ht="12.75" customHeight="1" x14ac:dyDescent="0.25">
      <c r="A175" s="95"/>
      <c r="B175" s="97"/>
      <c r="C175" s="97"/>
      <c r="D175" s="100"/>
      <c r="E175" s="97"/>
      <c r="F175" s="92" t="s">
        <v>147</v>
      </c>
      <c r="G175" s="92" t="s">
        <v>148</v>
      </c>
      <c r="H175" s="90"/>
    </row>
    <row r="176" spans="1:16" s="17" customFormat="1" ht="13.5" customHeight="1" thickBot="1" x14ac:dyDescent="0.3">
      <c r="A176" s="96"/>
      <c r="B176" s="98"/>
      <c r="C176" s="98"/>
      <c r="D176" s="101"/>
      <c r="E176" s="98"/>
      <c r="F176" s="93"/>
      <c r="G176" s="93"/>
      <c r="H176" s="91"/>
    </row>
    <row r="177" spans="1:8" s="17" customFormat="1" ht="13.8" thickBot="1" x14ac:dyDescent="0.3">
      <c r="A177" s="35"/>
      <c r="B177" s="29" t="s">
        <v>394</v>
      </c>
      <c r="C177" s="29"/>
      <c r="D177" s="29"/>
      <c r="E177" s="30"/>
      <c r="F177" s="31">
        <f>SUM(Лист1!O90:O172)</f>
        <v>82180</v>
      </c>
      <c r="G177" s="32">
        <f>SUM(Лист1!P90:P172)</f>
        <v>1336392.4699999997</v>
      </c>
      <c r="H177" s="33"/>
    </row>
    <row r="178" spans="1:8" s="17" customFormat="1" ht="13.8" thickBot="1" x14ac:dyDescent="0.3">
      <c r="A178" s="27"/>
      <c r="B178" s="36" t="s">
        <v>151</v>
      </c>
      <c r="C178" s="29"/>
      <c r="D178" s="29"/>
      <c r="E178" s="37"/>
      <c r="F178" s="31">
        <f>SUM(Лист1!O1:O177)</f>
        <v>89203</v>
      </c>
      <c r="G178" s="32">
        <f>SUM(Лист1!P1:P177)</f>
        <v>9976168.2099999972</v>
      </c>
      <c r="H178" s="33"/>
    </row>
    <row r="179" spans="1:8" s="17" customFormat="1" ht="13.2" x14ac:dyDescent="0.25"/>
  </sheetData>
  <mergeCells count="137">
    <mergeCell ref="G11:G12"/>
    <mergeCell ref="E10:E12"/>
    <mergeCell ref="F10:G10"/>
    <mergeCell ref="H10:H12"/>
    <mergeCell ref="F11:F12"/>
    <mergeCell ref="A1:C2"/>
    <mergeCell ref="A3:C3"/>
    <mergeCell ref="A10:A12"/>
    <mergeCell ref="B10:B12"/>
    <mergeCell ref="C10:C12"/>
    <mergeCell ref="D10:D12"/>
    <mergeCell ref="F21:G21"/>
    <mergeCell ref="H21:H23"/>
    <mergeCell ref="F22:F23"/>
    <mergeCell ref="G22:G23"/>
    <mergeCell ref="A21:A23"/>
    <mergeCell ref="B21:B23"/>
    <mergeCell ref="C21:C23"/>
    <mergeCell ref="D21:D23"/>
    <mergeCell ref="E21:E23"/>
    <mergeCell ref="F43:G43"/>
    <mergeCell ref="H43:H45"/>
    <mergeCell ref="F44:F45"/>
    <mergeCell ref="G44:G45"/>
    <mergeCell ref="F34:F35"/>
    <mergeCell ref="G34:G35"/>
    <mergeCell ref="A43:A45"/>
    <mergeCell ref="B43:B45"/>
    <mergeCell ref="C43:C45"/>
    <mergeCell ref="D43:D45"/>
    <mergeCell ref="E43:E45"/>
    <mergeCell ref="A33:A35"/>
    <mergeCell ref="B33:B35"/>
    <mergeCell ref="C33:C35"/>
    <mergeCell ref="D33:D35"/>
    <mergeCell ref="E33:E35"/>
    <mergeCell ref="F33:G33"/>
    <mergeCell ref="H33:H35"/>
    <mergeCell ref="F54:G54"/>
    <mergeCell ref="H54:H56"/>
    <mergeCell ref="F55:F56"/>
    <mergeCell ref="G55:G56"/>
    <mergeCell ref="A54:A56"/>
    <mergeCell ref="B54:B56"/>
    <mergeCell ref="C54:C56"/>
    <mergeCell ref="D54:D56"/>
    <mergeCell ref="E54:E56"/>
    <mergeCell ref="F66:G66"/>
    <mergeCell ref="H66:H68"/>
    <mergeCell ref="F67:F68"/>
    <mergeCell ref="G67:G68"/>
    <mergeCell ref="A66:A68"/>
    <mergeCell ref="B66:B68"/>
    <mergeCell ref="C66:C68"/>
    <mergeCell ref="D66:D68"/>
    <mergeCell ref="E66:E68"/>
    <mergeCell ref="F80:G80"/>
    <mergeCell ref="H80:H82"/>
    <mergeCell ref="F81:F82"/>
    <mergeCell ref="G81:G82"/>
    <mergeCell ref="A80:A82"/>
    <mergeCell ref="B80:B82"/>
    <mergeCell ref="C80:C82"/>
    <mergeCell ref="D80:D82"/>
    <mergeCell ref="E80:E82"/>
    <mergeCell ref="F95:G95"/>
    <mergeCell ref="H95:H97"/>
    <mergeCell ref="F96:F97"/>
    <mergeCell ref="G96:G97"/>
    <mergeCell ref="A95:A97"/>
    <mergeCell ref="B95:B97"/>
    <mergeCell ref="C95:C97"/>
    <mergeCell ref="D95:D97"/>
    <mergeCell ref="E95:E97"/>
    <mergeCell ref="F105:G105"/>
    <mergeCell ref="H105:H107"/>
    <mergeCell ref="F106:F107"/>
    <mergeCell ref="G106:G107"/>
    <mergeCell ref="A105:A107"/>
    <mergeCell ref="B105:B107"/>
    <mergeCell ref="C105:C107"/>
    <mergeCell ref="D105:D107"/>
    <mergeCell ref="E105:E107"/>
    <mergeCell ref="F114:G114"/>
    <mergeCell ref="H114:H116"/>
    <mergeCell ref="F115:F116"/>
    <mergeCell ref="G115:G116"/>
    <mergeCell ref="A114:A116"/>
    <mergeCell ref="B114:B116"/>
    <mergeCell ref="C114:C116"/>
    <mergeCell ref="D114:D116"/>
    <mergeCell ref="E114:E116"/>
    <mergeCell ref="F124:G124"/>
    <mergeCell ref="H124:H126"/>
    <mergeCell ref="F125:F126"/>
    <mergeCell ref="G125:G126"/>
    <mergeCell ref="A124:A126"/>
    <mergeCell ref="B124:B126"/>
    <mergeCell ref="C124:C126"/>
    <mergeCell ref="D124:D126"/>
    <mergeCell ref="E124:E126"/>
    <mergeCell ref="F136:G136"/>
    <mergeCell ref="H136:H138"/>
    <mergeCell ref="F137:F138"/>
    <mergeCell ref="G137:G138"/>
    <mergeCell ref="A136:A138"/>
    <mergeCell ref="B136:B138"/>
    <mergeCell ref="C136:C138"/>
    <mergeCell ref="D136:D138"/>
    <mergeCell ref="E136:E138"/>
    <mergeCell ref="F147:G147"/>
    <mergeCell ref="H147:H149"/>
    <mergeCell ref="F148:F149"/>
    <mergeCell ref="G148:G149"/>
    <mergeCell ref="A147:A149"/>
    <mergeCell ref="B147:B149"/>
    <mergeCell ref="C147:C149"/>
    <mergeCell ref="D147:D149"/>
    <mergeCell ref="E147:E149"/>
    <mergeCell ref="F159:G159"/>
    <mergeCell ref="H159:H161"/>
    <mergeCell ref="F160:F161"/>
    <mergeCell ref="G160:G161"/>
    <mergeCell ref="A159:A161"/>
    <mergeCell ref="B159:B161"/>
    <mergeCell ref="C159:C161"/>
    <mergeCell ref="D159:D161"/>
    <mergeCell ref="E159:E161"/>
    <mergeCell ref="F174:G174"/>
    <mergeCell ref="H174:H176"/>
    <mergeCell ref="F175:F176"/>
    <mergeCell ref="G175:G176"/>
    <mergeCell ref="A174:A176"/>
    <mergeCell ref="B174:B176"/>
    <mergeCell ref="C174:C176"/>
    <mergeCell ref="D174:D176"/>
    <mergeCell ref="E174:E17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5" manualBreakCount="15">
    <brk id="19" max="16383" man="1"/>
    <brk id="31" max="16383" man="1"/>
    <brk id="41" max="16383" man="1"/>
    <brk id="52" max="16383" man="1"/>
    <brk id="64" max="16383" man="1"/>
    <brk id="78" max="16383" man="1"/>
    <brk id="93" max="16383" man="1"/>
    <brk id="103" max="16383" man="1"/>
    <brk id="112" max="16383" man="1"/>
    <brk id="122" max="16383" man="1"/>
    <brk id="134" max="16383" man="1"/>
    <brk id="145" max="16383" man="1"/>
    <brk id="157" max="16383" man="1"/>
    <brk id="172" max="16383" man="1"/>
    <brk id="1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- 15 -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2024-02-06T09:15:31Z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