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11</definedName>
    <definedName name="MPageCount">12</definedName>
    <definedName name="MPageRange" hidden="1">Лист1!$A$142:$A$151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I10" i="4" l="1"/>
  <c r="J10" i="4"/>
  <c r="K10" i="4"/>
  <c r="L10" i="4"/>
  <c r="M10" i="4"/>
  <c r="N10" i="4"/>
  <c r="O10" i="4"/>
  <c r="P10" i="4"/>
  <c r="I11" i="4"/>
  <c r="J11" i="4"/>
  <c r="K11" i="4"/>
  <c r="L11" i="4"/>
  <c r="M11" i="4"/>
  <c r="N11" i="4"/>
  <c r="O11" i="4"/>
  <c r="P11" i="4"/>
  <c r="I12" i="4"/>
  <c r="J12" i="4"/>
  <c r="K12" i="4"/>
  <c r="L12" i="4"/>
  <c r="M12" i="4"/>
  <c r="N12" i="4"/>
  <c r="O12" i="4"/>
  <c r="P12" i="4"/>
  <c r="I13" i="4"/>
  <c r="J13" i="4"/>
  <c r="K13" i="4"/>
  <c r="L13" i="4"/>
  <c r="M13" i="4"/>
  <c r="N13" i="4"/>
  <c r="O13" i="4"/>
  <c r="P13" i="4"/>
  <c r="I14" i="4"/>
  <c r="J14" i="4"/>
  <c r="K14" i="4"/>
  <c r="L14" i="4"/>
  <c r="M14" i="4"/>
  <c r="N14" i="4"/>
  <c r="O14" i="4"/>
  <c r="P14" i="4"/>
  <c r="I15" i="4"/>
  <c r="J15" i="4"/>
  <c r="K15" i="4"/>
  <c r="L15" i="4"/>
  <c r="M15" i="4"/>
  <c r="N15" i="4"/>
  <c r="O15" i="4"/>
  <c r="P15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5" i="4"/>
  <c r="J55" i="4"/>
  <c r="K55" i="4"/>
  <c r="L55" i="4"/>
  <c r="M55" i="4"/>
  <c r="N55" i="4"/>
  <c r="O55" i="4"/>
  <c r="P55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2" i="4"/>
  <c r="J72" i="4"/>
  <c r="K72" i="4"/>
  <c r="L72" i="4"/>
  <c r="M72" i="4"/>
  <c r="N72" i="4"/>
  <c r="O72" i="4"/>
  <c r="P72" i="4"/>
  <c r="I76" i="4"/>
  <c r="J76" i="4"/>
  <c r="K76" i="4"/>
  <c r="L76" i="4"/>
  <c r="M76" i="4"/>
  <c r="N76" i="4"/>
  <c r="O76" i="4"/>
  <c r="F77" i="4" s="1"/>
  <c r="P76" i="4"/>
  <c r="G77" i="4" s="1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6" i="4"/>
  <c r="J106" i="4"/>
  <c r="K106" i="4"/>
  <c r="L106" i="4"/>
  <c r="M106" i="4"/>
  <c r="N106" i="4"/>
  <c r="O106" i="4"/>
  <c r="P106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I121" i="4"/>
  <c r="J121" i="4"/>
  <c r="K121" i="4"/>
  <c r="L121" i="4"/>
  <c r="M121" i="4"/>
  <c r="N121" i="4"/>
  <c r="O121" i="4"/>
  <c r="P121" i="4"/>
  <c r="I122" i="4"/>
  <c r="J122" i="4"/>
  <c r="K122" i="4"/>
  <c r="L122" i="4"/>
  <c r="M122" i="4"/>
  <c r="N122" i="4"/>
  <c r="O122" i="4"/>
  <c r="P122" i="4"/>
  <c r="I123" i="4"/>
  <c r="J123" i="4"/>
  <c r="K123" i="4"/>
  <c r="L123" i="4"/>
  <c r="M123" i="4"/>
  <c r="N123" i="4"/>
  <c r="O123" i="4"/>
  <c r="P123" i="4"/>
  <c r="I124" i="4"/>
  <c r="J124" i="4"/>
  <c r="K124" i="4"/>
  <c r="L124" i="4"/>
  <c r="M124" i="4"/>
  <c r="N124" i="4"/>
  <c r="O124" i="4"/>
  <c r="P124" i="4"/>
  <c r="I125" i="4"/>
  <c r="J125" i="4"/>
  <c r="K125" i="4"/>
  <c r="L125" i="4"/>
  <c r="M125" i="4"/>
  <c r="N125" i="4"/>
  <c r="O125" i="4"/>
  <c r="P125" i="4"/>
  <c r="I130" i="4"/>
  <c r="J130" i="4"/>
  <c r="K130" i="4"/>
  <c r="L130" i="4"/>
  <c r="M130" i="4"/>
  <c r="N130" i="4"/>
  <c r="O130" i="4"/>
  <c r="P130" i="4"/>
  <c r="I131" i="4"/>
  <c r="J131" i="4"/>
  <c r="K131" i="4"/>
  <c r="L131" i="4"/>
  <c r="M131" i="4"/>
  <c r="N131" i="4"/>
  <c r="O131" i="4"/>
  <c r="P131" i="4"/>
  <c r="I132" i="4"/>
  <c r="J132" i="4"/>
  <c r="K132" i="4"/>
  <c r="L132" i="4"/>
  <c r="M132" i="4"/>
  <c r="N132" i="4"/>
  <c r="O132" i="4"/>
  <c r="P132" i="4"/>
  <c r="I133" i="4"/>
  <c r="J133" i="4"/>
  <c r="K133" i="4"/>
  <c r="L133" i="4"/>
  <c r="M133" i="4"/>
  <c r="N133" i="4"/>
  <c r="O133" i="4"/>
  <c r="P133" i="4"/>
  <c r="I134" i="4"/>
  <c r="J134" i="4"/>
  <c r="K134" i="4"/>
  <c r="L134" i="4"/>
  <c r="M134" i="4"/>
  <c r="N134" i="4"/>
  <c r="O134" i="4"/>
  <c r="P134" i="4"/>
  <c r="I135" i="4"/>
  <c r="J135" i="4"/>
  <c r="K135" i="4"/>
  <c r="L135" i="4"/>
  <c r="M135" i="4"/>
  <c r="N135" i="4"/>
  <c r="O135" i="4"/>
  <c r="P135" i="4"/>
  <c r="I136" i="4"/>
  <c r="J136" i="4"/>
  <c r="K136" i="4"/>
  <c r="L136" i="4"/>
  <c r="M136" i="4"/>
  <c r="N136" i="4"/>
  <c r="O136" i="4"/>
  <c r="P136" i="4"/>
  <c r="I137" i="4"/>
  <c r="J137" i="4"/>
  <c r="K137" i="4"/>
  <c r="L137" i="4"/>
  <c r="M137" i="4"/>
  <c r="N137" i="4"/>
  <c r="O137" i="4"/>
  <c r="P137" i="4"/>
  <c r="G138" i="4"/>
  <c r="I141" i="4"/>
  <c r="J141" i="4"/>
  <c r="K141" i="4"/>
  <c r="L141" i="4"/>
  <c r="M141" i="4"/>
  <c r="N141" i="4"/>
  <c r="O141" i="4"/>
  <c r="P141" i="4"/>
  <c r="I146" i="4"/>
  <c r="J146" i="4"/>
  <c r="K146" i="4"/>
  <c r="L146" i="4"/>
  <c r="M146" i="4"/>
  <c r="N146" i="4"/>
  <c r="O146" i="4"/>
  <c r="P146" i="4"/>
  <c r="I147" i="4"/>
  <c r="J147" i="4"/>
  <c r="K147" i="4"/>
  <c r="L147" i="4"/>
  <c r="M147" i="4"/>
  <c r="N147" i="4"/>
  <c r="O147" i="4"/>
  <c r="P147" i="4"/>
  <c r="I148" i="4"/>
  <c r="J148" i="4"/>
  <c r="K148" i="4"/>
  <c r="L148" i="4"/>
  <c r="M148" i="4"/>
  <c r="N148" i="4"/>
  <c r="O148" i="4"/>
  <c r="P148" i="4"/>
  <c r="C33" i="2"/>
  <c r="L33" i="2"/>
  <c r="H33" i="2"/>
  <c r="F33" i="2"/>
  <c r="H32" i="2"/>
  <c r="G73" i="4" l="1"/>
  <c r="F150" i="4"/>
  <c r="F149" i="4"/>
  <c r="G149" i="4"/>
  <c r="G150" i="4"/>
  <c r="F73" i="4"/>
  <c r="F138" i="4"/>
</calcChain>
</file>

<file path=xl/sharedStrings.xml><?xml version="1.0" encoding="utf-8"?>
<sst xmlns="http://schemas.openxmlformats.org/spreadsheetml/2006/main" count="925" uniqueCount="463">
  <si>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</si>
  <si>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</si>
  <si>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</si>
  <si>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</si>
  <si>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</si>
  <si>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</si>
  <si>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</si>
  <si>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</si>
  <si>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</si>
  <si>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</si>
  <si>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</si>
  <si>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</si>
  <si>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</si>
  <si>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</si>
  <si>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</si>
  <si>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</si>
  <si>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</si>
  <si>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</si>
  <si>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</si>
  <si>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</si>
  <si>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</si>
  <si>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</si>
  <si>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</si>
  <si>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</si>
  <si>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</si>
  <si>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</si>
  <si>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</si>
  <si>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</si>
  <si>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</si>
  <si>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</si>
  <si>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</si>
  <si>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</si>
  <si>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</si>
  <si>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</si>
  <si>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</si>
  <si>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</si>
  <si>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</si>
  <si>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</si>
  <si>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</si>
  <si>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</si>
  <si>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</si>
  <si>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</si>
  <si>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</si>
  <si>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</si>
  <si>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</si>
  <si>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</si>
  <si>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</si>
  <si>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</si>
  <si>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</si>
  <si>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</si>
  <si>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</si>
  <si>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</si>
  <si>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</si>
  <si>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</si>
  <si>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</si>
  <si>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</si>
  <si>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</si>
  <si>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</si>
  <si>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</si>
  <si>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</si>
  <si>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</si>
  <si>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</si>
  <si>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</si>
  <si>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</si>
  <si>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</si>
  <si>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</si>
  <si>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</si>
  <si>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</si>
  <si>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</si>
  <si>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</si>
  <si>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</si>
  <si>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</si>
  <si>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</si>
  <si>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</si>
  <si>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</si>
  <si>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</si>
  <si>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</si>
  <si>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</si>
  <si>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</si>
  <si>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</si>
  <si>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</si>
  <si>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</si>
  <si>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</si>
  <si>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</si>
  <si>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</si>
  <si>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</si>
  <si>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</si>
  <si>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</si>
  <si>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</si>
  <si>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</si>
  <si>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</si>
  <si>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</si>
  <si>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</si>
  <si>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</si>
  <si>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</si>
  <si>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</si>
  <si>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</si>
  <si>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</si>
  <si>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</si>
  <si>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</si>
  <si>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</si>
  <si>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</si>
  <si>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</si>
  <si>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</si>
  <si>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</si>
  <si>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</si>
  <si>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</si>
  <si>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</si>
  <si>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</si>
  <si>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</si>
  <si>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</si>
  <si>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</si>
  <si>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</si>
  <si>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</si>
  <si>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</si>
  <si>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</si>
  <si>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</si>
  <si>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</si>
  <si>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</si>
  <si>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</si>
  <si>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</si>
  <si>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</si>
  <si>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</si>
  <si>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</si>
  <si>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</si>
  <si>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</si>
  <si>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</si>
  <si>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</si>
  <si>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</si>
  <si>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</si>
  <si>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</si>
  <si>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</si>
  <si>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</si>
  <si>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</si>
  <si>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</si>
  <si>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</si>
  <si>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</si>
  <si>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</si>
  <si>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</si>
  <si>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</si>
  <si>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</si>
  <si>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</si>
  <si>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</si>
  <si>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</si>
  <si>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</si>
  <si>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</si>
  <si>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</si>
  <si>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</si>
  <si>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</si>
  <si>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</si>
  <si>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</si>
  <si>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</si>
  <si>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</si>
  <si>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</si>
  <si>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</si>
  <si>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</si>
  <si>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</si>
  <si>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</si>
  <si>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</si>
  <si>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</si>
  <si>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</si>
  <si>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</si>
  <si>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</si>
  <si>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</si>
  <si>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</si>
  <si>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</si>
  <si>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</si>
  <si>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</si>
  <si>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</si>
  <si>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</si>
  <si>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</si>
  <si>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</si>
  <si>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</si>
  <si>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</si>
  <si>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</si>
  <si>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</si>
  <si>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</si>
  <si>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</si>
  <si>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</si>
  <si>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</si>
  <si>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</si>
  <si>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</si>
  <si>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</si>
  <si>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</si>
  <si>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</si>
  <si>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</si>
  <si>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</si>
  <si>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</si>
  <si>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</si>
  <si>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</si>
  <si>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</si>
  <si>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</si>
  <si>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</si>
  <si>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</si>
  <si>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</si>
  <si>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</si>
  <si>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</si>
  <si>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</si>
  <si>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</si>
  <si>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</si>
  <si>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</si>
  <si>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</si>
  <si>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</si>
  <si>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</si>
  <si>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</si>
  <si>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</si>
  <si>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</si>
  <si>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</si>
  <si>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</si>
  <si>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</si>
  <si>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</si>
  <si>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</si>
  <si>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</si>
  <si>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</si>
  <si>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</si>
  <si>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</si>
  <si>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</si>
  <si>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</si>
  <si>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</si>
  <si>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</si>
  <si>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</si>
  <si>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</si>
  <si>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</si>
  <si>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</si>
  <si>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</si>
  <si>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</si>
  <si>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</si>
  <si>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</si>
  <si>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</si>
  <si>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</si>
  <si>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</si>
  <si>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</si>
  <si>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</si>
  <si>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</si>
  <si>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</si>
  <si>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</si>
  <si>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</si>
  <si>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</si>
  <si>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</si>
  <si>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</si>
  <si>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</si>
  <si>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</si>
  <si>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</si>
  <si>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</si>
  <si>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</si>
  <si>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</si>
  <si>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</si>
  <si>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</si>
  <si>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</si>
  <si>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</si>
  <si>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</si>
  <si>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</si>
  <si>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</si>
  <si>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</si>
  <si>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</si>
  <si>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</si>
  <si>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</si>
  <si>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</si>
  <si>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</si>
  <si>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</si>
  <si>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</si>
  <si>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</si>
  <si>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</si>
  <si>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</si>
  <si>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</si>
  <si>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</si>
  <si>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</si>
  <si>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</si>
  <si>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</si>
  <si>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</si>
  <si>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</si>
  <si>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</si>
  <si>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</si>
  <si>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</si>
  <si>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</si>
  <si>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</si>
  <si>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</si>
  <si>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</si>
  <si>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</si>
  <si>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</si>
  <si>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</si>
  <si>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</si>
  <si>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</si>
  <si>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</si>
  <si>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</si>
  <si>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</si>
  <si>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</si>
  <si>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</si>
  <si>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</si>
  <si>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</si>
  <si>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</si>
  <si>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</si>
  <si>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</si>
  <si>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Залишок
на 04.12.2023</t>
  </si>
  <si>
    <t>202ЦДБСК  Фармацевт 3</t>
  </si>
  <si>
    <t>^</t>
  </si>
  <si>
    <t xml:space="preserve">Адваграф капсули пролонгованої дії по 1 мг  (№ТР-140 від 03.04.2023р.) </t>
  </si>
  <si>
    <t>капс</t>
  </si>
  <si>
    <t>51,72</t>
  </si>
  <si>
    <t xml:space="preserve">Адваграф капсули пролонгованої дії по 5 мг  (№ТР-140 від 03.04.2023р.) </t>
  </si>
  <si>
    <t>225,79</t>
  </si>
  <si>
    <t xml:space="preserve">Акофіл Філграстим,30млн.МЩ(шприци) (№481 від 18.10.2023р) </t>
  </si>
  <si>
    <t>шт</t>
  </si>
  <si>
    <t>183,04</t>
  </si>
  <si>
    <t xml:space="preserve">Актемра концетрат для розчину для інфузій ,20 мг/мл по 200мг/10мл у флаконі (№ ЮРА-83 від 23.10.23 </t>
  </si>
  <si>
    <t>фл</t>
  </si>
  <si>
    <t>8536,97</t>
  </si>
  <si>
    <t xml:space="preserve">Альдуразим концентрат для р-ну для інфузій,100од/мл,№1 по5 мл у фл. (№ 25153 від 18.07.2023р.) </t>
  </si>
  <si>
    <t>14014,86</t>
  </si>
  <si>
    <t xml:space="preserve">Біовен  р-н для інфузій 10% по 100 мл у фл. по 1 фл.у пачці   нак.№ 27997 від 24.10.23 </t>
  </si>
  <si>
    <t xml:space="preserve">Біовен моно р-н для інфузій 10% по 50 мл у фл. </t>
  </si>
  <si>
    <t xml:space="preserve">Бетаферон ліз.пор.д/ін по0,3мг(9,6млн МО)з розч. (№13217 від 22.11.2022р.) </t>
  </si>
  <si>
    <t>флак,</t>
  </si>
  <si>
    <t xml:space="preserve">Бетаферон ліз.пор.д/ін по0,3мг(9,6млн МО)з розч. нак, № 29836 від 28.11.2023р </t>
  </si>
  <si>
    <t xml:space="preserve">Бетфер-1а ПЛЮС, роз..д/ін по (6млн.МО) (№23962 від 10.10.2023р) </t>
  </si>
  <si>
    <t xml:space="preserve">Глатирамеру ацетат-віста р-н для ін"єкцій,20 мг/мл по 1мл (№17347 від 14.02.23р) </t>
  </si>
  <si>
    <t>шпр</t>
  </si>
  <si>
    <t>326,63</t>
  </si>
  <si>
    <t xml:space="preserve">Глатирамеру ацетат-віста р-н для ін"єкцій,40 мг/мл по 1мл №12 (№10307 від 19.07.22р) </t>
  </si>
  <si>
    <t>280,87</t>
  </si>
  <si>
    <t xml:space="preserve">Глатирамеру ацетат-віста р-н для ін"єкцій,40 мг/мл по 1мл №12 (№12608 від 25.10.22р) </t>
  </si>
  <si>
    <t>361,13</t>
  </si>
  <si>
    <t xml:space="preserve">Екворал капсули м"які по 100 мг ,по 10капсул у блістері;по 5 блістерів*/ у коробці  нак.№ТР-384 від 21.11.22р </t>
  </si>
  <si>
    <t>уп.</t>
  </si>
  <si>
    <t>1006,47</t>
  </si>
  <si>
    <t xml:space="preserve">Екворал капсули м"які по 100 мг ,по 10капсул у блістері;по 5 блістерів*/ у коробці  нак.№ТР-408 від 21.11.22р </t>
  </si>
  <si>
    <t>1175,84</t>
  </si>
  <si>
    <t xml:space="preserve">Екворал капсули м"які по 25 мг,по 10капсул у блістері;по 5 блістерів** у коробці  нак.№ТР-384 від 21.11.22 </t>
  </si>
  <si>
    <t>301,94</t>
  </si>
  <si>
    <t xml:space="preserve">Екворал капсули м"які по 50 мг ,по 10капсул у блістері;по 5 блістерів*/ у коробці  нак.№ТР-384 від 21.11.22р </t>
  </si>
  <si>
    <t>503,24</t>
  </si>
  <si>
    <t xml:space="preserve">Екворал капсули м"які по 50 мг ,по 10капсул у блістері;по 5 блістерів*/ у коробці  нак.№ТР-408 від 21.11.22р </t>
  </si>
  <si>
    <t>587,92</t>
  </si>
  <si>
    <t xml:space="preserve">Калію Йодин-32,порошок для орального р-ну по 32 мг,по 1г порошку у саше  (№27578 від 03.10.2023р) </t>
  </si>
  <si>
    <t>шт.</t>
  </si>
  <si>
    <t xml:space="preserve">Калію Йодин-32,порошок для орального р-ну по 32 мг,по 1г порошку у саше  (№27614 від 03.10.2023р) </t>
  </si>
  <si>
    <t>3,50</t>
  </si>
  <si>
    <t xml:space="preserve">Коломіцин порошок для р-ну для ін"єкцій,інфузій або інгаляцій по 2млн.МО нак.№23312 від 30.05.23 </t>
  </si>
  <si>
    <t>114,50</t>
  </si>
  <si>
    <t xml:space="preserve">Креон 25000,капсули по 300мг,по50кап.у фл. нак.№29291 від 21.11.23 </t>
  </si>
  <si>
    <t>9,24</t>
  </si>
  <si>
    <t xml:space="preserve">Міфортик  180 мг №120 (№ ТР- 101  від 23.01.23 </t>
  </si>
  <si>
    <t>уп</t>
  </si>
  <si>
    <t>763,41</t>
  </si>
  <si>
    <t xml:space="preserve">Програф  по 0,5мг (№202 від 06.11.2023р.) </t>
  </si>
  <si>
    <t>5,29</t>
  </si>
  <si>
    <t xml:space="preserve">Програф по 0,5мг     № ТР-196  від 13.06.2022р. </t>
  </si>
  <si>
    <t xml:space="preserve">Пульмозим р-н для інгаляцій 2,5 мг/2,5 мл по 2,5мл в амп.(№29073 від 07.11.2023р.) </t>
  </si>
  <si>
    <t>амп</t>
  </si>
  <si>
    <t>531,79</t>
  </si>
  <si>
    <t xml:space="preserve">Пульмозим р-н для інгаляцій 2,5 мг/2,5 мл по 2,5мл в амп.№6 (№12418 від 19.10.22р.) </t>
  </si>
  <si>
    <t>409,33</t>
  </si>
  <si>
    <t xml:space="preserve">Пульмозим р-н для інгаляцій 2,5 мг/2,5 мл по 2,5мл в амп.№6 (№13824 від 06.12.22р.) </t>
  </si>
  <si>
    <t xml:space="preserve">Сімпоні р-н для ін"єкцій 100мг/мл по 0,5 мл розчину(П-16470 від 24.01.2023р) </t>
  </si>
  <si>
    <t>15307,20</t>
  </si>
  <si>
    <t xml:space="preserve">Сандімун  неорал (Циклоспорин )капсули м"які по  100мг (№ ТР-101 від 23.01.2023р.) </t>
  </si>
  <si>
    <t>упак</t>
  </si>
  <si>
    <t>692,45</t>
  </si>
  <si>
    <t xml:space="preserve">Сандімун  неорал (Циклоспорин )капсули м"які по  100мг (№ ТР-59 від 16.01.2023р.) </t>
  </si>
  <si>
    <t>808,98</t>
  </si>
  <si>
    <t xml:space="preserve">Сандімун  неорал (Циклоспорин )капсули м"які по  25мг (№ ТР-101 від 23.01.2023р.) </t>
  </si>
  <si>
    <t>211,36</t>
  </si>
  <si>
    <t xml:space="preserve">Сандімун  неорал (Циклоспорин )капсули м"які по  25мг (№ ТР-59 від 16.01.2023р.) </t>
  </si>
  <si>
    <t>246,93</t>
  </si>
  <si>
    <t xml:space="preserve">Сандімун  неорал (Циклоспорин )капсули м"які по  50мг (№ ТР-101 від 23.01.2023р.) </t>
  </si>
  <si>
    <t>365,85</t>
  </si>
  <si>
    <t xml:space="preserve">Сандімун  неорал (Циклоспорин )капсули м"які по  50мг (№ ТР-59 від 16.01.2023р.) </t>
  </si>
  <si>
    <t>427,42</t>
  </si>
  <si>
    <t xml:space="preserve">Селлсепт капс.по 250 мг.(ТР-266 від 15.08.2022р.) </t>
  </si>
  <si>
    <t>16,31</t>
  </si>
  <si>
    <t xml:space="preserve">Солу-Медрол по 1000 мг 1фл  (№ 17098 від 31.01.23р.) </t>
  </si>
  <si>
    <t>451,98</t>
  </si>
  <si>
    <t xml:space="preserve">Фінголімод капсули 0,5 мг (нак.моз 19191 від 14.03.23) </t>
  </si>
  <si>
    <t>22,00</t>
  </si>
  <si>
    <t xml:space="preserve">ФКУ Анамікс Інфант (№52 від 25.09.2021р.) </t>
  </si>
  <si>
    <t>бан</t>
  </si>
  <si>
    <t>1429,20</t>
  </si>
  <si>
    <t xml:space="preserve">ФКУ Анамікс Інфант №6477 від 23.09.02021р. </t>
  </si>
  <si>
    <t>992,88</t>
  </si>
  <si>
    <t xml:space="preserve">ФКУ Нутрі 2 Енерджі ,банка (нак.№53 від 12.09.23р) </t>
  </si>
  <si>
    <t>банка</t>
  </si>
  <si>
    <t>2113,20</t>
  </si>
  <si>
    <t xml:space="preserve">Хайрімоз 40 мг  р-н для ін"єкцій 40мг 0,8 мл розчину у попередньо заповненому шприці.№2 (№26584 від 05.09.2023р) </t>
  </si>
  <si>
    <t>1496,81</t>
  </si>
  <si>
    <t>ВСЬОГО за рахунком 202ЦДБСК</t>
  </si>
  <si>
    <t>202ЦДБСК  Фармацевт Т.Г.</t>
  </si>
  <si>
    <t xml:space="preserve">Електрод для  ЕКГ </t>
  </si>
  <si>
    <t>9176,17</t>
  </si>
  <si>
    <t>202ЦДБСК  Фармацевт.склад</t>
  </si>
  <si>
    <t xml:space="preserve">Арікстра 2,5 мг/0,5млпо 0,5мл (№654 від  18.08.2023р) </t>
  </si>
  <si>
    <t>104,99</t>
  </si>
  <si>
    <t xml:space="preserve">Бланк для забору та транспорт.зразків крові на основі фільтр.паперу 903(№14722 від 07.12.22р) </t>
  </si>
  <si>
    <t>21,17</t>
  </si>
  <si>
    <t xml:space="preserve">Витратні матеріали  для  інфузійного насосу SYS-6010А системи для внутрішньовенних інфузій (№ 20 від 19.09.2022р) </t>
  </si>
  <si>
    <t>48,67</t>
  </si>
  <si>
    <t xml:space="preserve">Витратні матеріали для приладу для реанімації: впускний клапан резервуара (№20 від 16.09.2022р) </t>
  </si>
  <si>
    <t>1946,81</t>
  </si>
  <si>
    <t xml:space="preserve">Витратні матеріали для приладу для реанімації: клапан пацієнта (№20 від 16.09.2022р) </t>
  </si>
  <si>
    <t>1741,93</t>
  </si>
  <si>
    <t xml:space="preserve">Витратні матеріали для приладу для реанімації:губний клапан (№20 від 16.09.2022р) </t>
  </si>
  <si>
    <t>630,24</t>
  </si>
  <si>
    <t xml:space="preserve">Витратні матеріали для приладу для реанімації:кисневий резервуар 0,6 л. (№20 від 16.09.2022р) </t>
  </si>
  <si>
    <t>600,99</t>
  </si>
  <si>
    <t xml:space="preserve">Витратні матеріали для приладу для реанімації:кисневий резервуар 2,6 л. (№20 від 16.09.2022р) </t>
  </si>
  <si>
    <t>454,71</t>
  </si>
  <si>
    <t xml:space="preserve">Витратні матеріали для приладу для реанімації:перехідник видиху(OD 30 мм) (№20 від 16.09.2022р) </t>
  </si>
  <si>
    <t>1156,83</t>
  </si>
  <si>
    <t xml:space="preserve">Витратні матеріали для приладу для реанімації:силіконова маска для дорослих 4-5 з багатофункціональною кришкою для маски (№20 від 16.09.2022р) </t>
  </si>
  <si>
    <t>513,22</t>
  </si>
  <si>
    <t xml:space="preserve">Витратні матеріали подовжувач для  шприцевого насосу SYS-50 ,придатний до використання зі шприцевим насосом SYS-50 (№ 20 від 19.09.2022р) </t>
  </si>
  <si>
    <t>16,83</t>
  </si>
  <si>
    <t xml:space="preserve">Витратні матеріали шприц для  шприцевого насосу SYS-50 ,придатний до використання зі шприцевим насосом SYS-50 (№ 20 від 19.09.2022р) </t>
  </si>
  <si>
    <t>8,79</t>
  </si>
  <si>
    <t xml:space="preserve">Дитяче харчування ФКУ Нутрі 2 Концентрат (№128 від 13.10.2022р.) </t>
  </si>
  <si>
    <t>2858,88</t>
  </si>
  <si>
    <t xml:space="preserve">Еноксапарин-фармекс 10000анти-Ха МО/мл,розчин для ін"єкцій (№831 від 03.11.2023р.) </t>
  </si>
  <si>
    <t>209,97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</si>
  <si>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</si>
  <si>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</si>
  <si>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</si>
  <si>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захисту/комбінезон(багаторазовий 3,6 класу захисту) </t>
  </si>
  <si>
    <t xml:space="preserve">Морфіну гідрохлорид р-н для ін.1% по1,0мл № 5 (№92 від 05.05.2023р.) </t>
  </si>
  <si>
    <t>ампул</t>
  </si>
  <si>
    <t>24,60</t>
  </si>
  <si>
    <t xml:space="preserve">Налоксон 0,4мг/мл (№137 від 07.06.2023р) </t>
  </si>
  <si>
    <t>13,89</t>
  </si>
  <si>
    <t xml:space="preserve">Прилад для реанімації багаторазового використання(ручний апарат для штучної вентиляції легень)-дитячий Reusable Resuscitator-Pediatric (№20 від 16.09.2022р) </t>
  </si>
  <si>
    <t>6364,20</t>
  </si>
  <si>
    <t xml:space="preserve">Прилад для реанімації багаторазового використання(ручний апарат для штучної вентиляції легень)-дорослий Reusable Resuscitator-Adult (№20 від 16.09.2022р) </t>
  </si>
  <si>
    <t xml:space="preserve">Протез судини тканий прямий  Inter Gard 14mm*15см  (№420 від 15.05.2023р)   н.№243від 16.03.23 </t>
  </si>
  <si>
    <t xml:space="preserve">Тест смужки Yisio №50шт (№ 26031 від  15.08.2023) </t>
  </si>
  <si>
    <t>2,11</t>
  </si>
  <si>
    <t xml:space="preserve">Тест смужки Yisio №50шт (№ 26465 від  05.09.2023р.) </t>
  </si>
  <si>
    <t xml:space="preserve">Тест смужки Yisio №50шт (№ 27224 від  19.09.2023р.) </t>
  </si>
  <si>
    <t xml:space="preserve">Тест-смужки Акку -Чек  інстант 50 шт. кат.номер   нак. № К-36318 від 14.03.23 </t>
  </si>
  <si>
    <t>2,01</t>
  </si>
  <si>
    <t xml:space="preserve">Тест-смужки Акку -Чек  інстант 50 шт. кат.номер 07819382134  (нак.№ К-36404 від 10.04.23 ) </t>
  </si>
  <si>
    <t xml:space="preserve">Тест-смужки Акку -Чек  інстант 50 шт. кат.номер 07819382134  нак.№ К-36014 від 10.01.23 </t>
  </si>
  <si>
    <t xml:space="preserve">Тест-смужки Акку -Чек  інстант 50 шт. кат.номер 07819382134  нак.№ К-36259 від 28.02.23 </t>
  </si>
  <si>
    <t xml:space="preserve">Тест-смужки Акку -Чек  інстант 50 шт. нак.№ К-35224. </t>
  </si>
  <si>
    <t xml:space="preserve">Тест-смужки для контролю рівня глюкози у крові  Акку-Чек Інстант нак.(К- 35305 від 13.09.22,К-35602 від 03.10.22р,К-35655 від 24.10.2022р.) </t>
  </si>
  <si>
    <t xml:space="preserve">Тонкостінний судинний (ТСП)з е-ПТФЕ,із з"ємним спіральним посиленням IMPRA  70см,діаметр 8мм довжина  (нак.№898 від 28.11.23р.) </t>
  </si>
  <si>
    <t>11048,82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</si>
  <si>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</si>
  <si>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</si>
  <si>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</si>
  <si>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</si>
  <si>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</si>
  <si>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</si>
  <si>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</si>
  <si>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Шприц 0,5мл BD Soloshot Mini 23G </t>
  </si>
  <si>
    <t>2,71</t>
  </si>
  <si>
    <t>202ЦДБСК  Фармацевт.склад Утилізація мед</t>
  </si>
  <si>
    <t xml:space="preserve">Імуноглобулін Антирезус людини р-н для ін"єкцій,1500 мо(300мкг імуноглобуліну) по 2 мл в ампулі (№1432 від 29.03.2021р) </t>
  </si>
  <si>
    <t>719,42</t>
  </si>
  <si>
    <t xml:space="preserve">Гідроксіхлорохін сульфат,табл. 200мг,по 100таб. № Г-128 </t>
  </si>
  <si>
    <t>758,41</t>
  </si>
  <si>
    <t xml:space="preserve">Куросурф 80мг /мл по 1,5мл у фл  (№ К-25705  від 28.01.2021р.) </t>
  </si>
  <si>
    <t>9621,81</t>
  </si>
  <si>
    <t xml:space="preserve">Куросурф 80мг /мл по 1,5мл у фл  (№ К-28080  від 30.06.2021р.) </t>
  </si>
  <si>
    <t>9099,78</t>
  </si>
  <si>
    <t xml:space="preserve">Черкаська обласна лікарня 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</si>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</sst>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12.44140625" customWidth="1"/>
    <col min="3" max="3" width="21" customWidth="1"/>
    <col min="4" max="4" width="7.6640625" customWidth="1"/>
    <col min="5" max="5" width="12.6640625" customWidth="1"/>
    <col min="6" max="6" width="10.6640625" customWidth="1"/>
    <col min="7" max="7" width="22.6640625" customWidth="1"/>
    <col min="8" max="8" width="14.8867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9.109375" hidden="1" customWidth="1"/>
  </cols>
  <sheetData>
    <row r="1" spans="1:17" s="10" customFormat="1" ht="12.75" customHeight="1" x14ac:dyDescent="0.25"/>
    <row r="2" spans="1:17" s="17" customFormat="1" ht="15.6" x14ac:dyDescent="0.3">
      <c r="A2" s="15" t="s">
        <v>462</v>
      </c>
      <c r="B2" s="16"/>
      <c r="C2" s="16"/>
      <c r="D2" s="16"/>
      <c r="E2" s="16"/>
      <c r="F2" s="16"/>
      <c r="G2" s="16"/>
      <c r="H2" s="16"/>
    </row>
    <row r="3" spans="1:17" s="17" customFormat="1" ht="15.6" x14ac:dyDescent="0.3">
      <c r="A3" s="18" t="s">
        <v>461</v>
      </c>
      <c r="B3" s="18"/>
      <c r="C3" s="18"/>
      <c r="D3" s="18"/>
      <c r="E3" s="18"/>
      <c r="F3" s="18"/>
      <c r="G3" s="18"/>
      <c r="H3" s="18"/>
    </row>
    <row r="4" spans="1:17" s="17" customFormat="1" ht="16.5" customHeight="1" thickBot="1" x14ac:dyDescent="0.35">
      <c r="A4" s="18"/>
      <c r="B4" s="18"/>
      <c r="C4" s="18"/>
      <c r="D4" s="18"/>
      <c r="E4" s="18"/>
      <c r="F4" s="18"/>
      <c r="G4" s="18"/>
      <c r="H4" s="18"/>
    </row>
    <row r="5" spans="1:17" s="17" customFormat="1" ht="26.25" customHeight="1" x14ac:dyDescent="0.25">
      <c r="A5" s="94" t="s">
        <v>139</v>
      </c>
      <c r="B5" s="88" t="s">
        <v>140</v>
      </c>
      <c r="C5" s="88" t="s">
        <v>32</v>
      </c>
      <c r="D5" s="99" t="s">
        <v>141</v>
      </c>
      <c r="E5" s="88" t="s">
        <v>142</v>
      </c>
      <c r="F5" s="88" t="s">
        <v>293</v>
      </c>
      <c r="G5" s="88"/>
      <c r="H5" s="89" t="s">
        <v>146</v>
      </c>
    </row>
    <row r="6" spans="1:17" s="17" customFormat="1" ht="13.2" x14ac:dyDescent="0.25">
      <c r="A6" s="95"/>
      <c r="B6" s="97"/>
      <c r="C6" s="97"/>
      <c r="D6" s="100"/>
      <c r="E6" s="97"/>
      <c r="F6" s="92" t="s">
        <v>147</v>
      </c>
      <c r="G6" s="92" t="s">
        <v>148</v>
      </c>
      <c r="H6" s="90"/>
    </row>
    <row r="7" spans="1:17" s="17" customFormat="1" ht="13.8" thickBot="1" x14ac:dyDescent="0.3">
      <c r="A7" s="96"/>
      <c r="B7" s="98"/>
      <c r="C7" s="98"/>
      <c r="D7" s="101"/>
      <c r="E7" s="98"/>
      <c r="F7" s="93"/>
      <c r="G7" s="93"/>
      <c r="H7" s="91"/>
    </row>
    <row r="8" spans="1:17" s="24" customFormat="1" ht="15" customHeight="1" thickBot="1" x14ac:dyDescent="0.3">
      <c r="A8" s="85" t="s">
        <v>294</v>
      </c>
      <c r="B8" s="21"/>
      <c r="C8" s="21"/>
      <c r="D8" s="21"/>
      <c r="E8" s="21"/>
      <c r="F8" s="22"/>
      <c r="G8" s="21"/>
      <c r="H8" s="23"/>
    </row>
    <row r="9" spans="1:17" s="24" customFormat="1" ht="15" hidden="1" customHeight="1" thickBot="1" x14ac:dyDescent="0.3">
      <c r="A9" s="79"/>
      <c r="B9" s="80"/>
      <c r="C9" s="80"/>
      <c r="D9" s="80"/>
      <c r="E9" s="80"/>
      <c r="F9" s="81"/>
      <c r="G9" s="80"/>
      <c r="H9" s="82"/>
      <c r="Q9" s="24" t="s">
        <v>295</v>
      </c>
    </row>
    <row r="10" spans="1:17" s="26" customFormat="1" ht="52.8" x14ac:dyDescent="0.25">
      <c r="A10" s="70">
        <v>1</v>
      </c>
      <c r="B10" s="71"/>
      <c r="C10" s="72" t="s">
        <v>296</v>
      </c>
      <c r="D10" s="73" t="s">
        <v>297</v>
      </c>
      <c r="E10" s="74" t="s">
        <v>298</v>
      </c>
      <c r="F10" s="75">
        <v>4912</v>
      </c>
      <c r="G10" s="74">
        <v>254048.64000000001</v>
      </c>
      <c r="H10" s="76"/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 t="e">
        <f>#REF!</f>
        <v>#REF!</v>
      </c>
      <c r="O10" s="25">
        <f t="shared" ref="O10:P15" si="0">F10</f>
        <v>4912</v>
      </c>
      <c r="P10" s="25">
        <f t="shared" si="0"/>
        <v>254048.64000000001</v>
      </c>
    </row>
    <row r="11" spans="1:17" s="26" customFormat="1" ht="52.8" x14ac:dyDescent="0.25">
      <c r="A11" s="70">
        <v>2</v>
      </c>
      <c r="B11" s="71"/>
      <c r="C11" s="72" t="s">
        <v>299</v>
      </c>
      <c r="D11" s="73" t="s">
        <v>297</v>
      </c>
      <c r="E11" s="74" t="s">
        <v>300</v>
      </c>
      <c r="F11" s="75">
        <v>338</v>
      </c>
      <c r="G11" s="74">
        <v>76317.02</v>
      </c>
      <c r="H11" s="76"/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>
        <f t="shared" si="0"/>
        <v>338</v>
      </c>
      <c r="P11" s="25">
        <f t="shared" si="0"/>
        <v>76317.02</v>
      </c>
    </row>
    <row r="12" spans="1:17" s="26" customFormat="1" ht="52.8" x14ac:dyDescent="0.25">
      <c r="A12" s="70">
        <v>3</v>
      </c>
      <c r="B12" s="71"/>
      <c r="C12" s="72" t="s">
        <v>301</v>
      </c>
      <c r="D12" s="73" t="s">
        <v>302</v>
      </c>
      <c r="E12" s="74" t="s">
        <v>303</v>
      </c>
      <c r="F12" s="75">
        <v>40</v>
      </c>
      <c r="G12" s="74">
        <v>7321.6</v>
      </c>
      <c r="H12" s="76"/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>
        <f t="shared" si="0"/>
        <v>40</v>
      </c>
      <c r="P12" s="25">
        <f t="shared" si="0"/>
        <v>7321.6</v>
      </c>
    </row>
    <row r="13" spans="1:17" s="26" customFormat="1" ht="79.2" x14ac:dyDescent="0.25">
      <c r="A13" s="70">
        <v>4</v>
      </c>
      <c r="B13" s="71"/>
      <c r="C13" s="72" t="s">
        <v>304</v>
      </c>
      <c r="D13" s="73" t="s">
        <v>305</v>
      </c>
      <c r="E13" s="74" t="s">
        <v>306</v>
      </c>
      <c r="F13" s="75"/>
      <c r="G13" s="74"/>
      <c r="H13" s="76"/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>
        <f t="shared" si="0"/>
        <v>0</v>
      </c>
      <c r="P13" s="25">
        <f t="shared" si="0"/>
        <v>0</v>
      </c>
    </row>
    <row r="14" spans="1:17" s="26" customFormat="1" ht="92.4" x14ac:dyDescent="0.25">
      <c r="A14" s="70">
        <v>5</v>
      </c>
      <c r="B14" s="71"/>
      <c r="C14" s="72" t="s">
        <v>307</v>
      </c>
      <c r="D14" s="73" t="s">
        <v>305</v>
      </c>
      <c r="E14" s="74" t="s">
        <v>308</v>
      </c>
      <c r="F14" s="75">
        <v>10</v>
      </c>
      <c r="G14" s="74">
        <v>140148.6</v>
      </c>
      <c r="H14" s="76"/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 t="e">
        <f>#REF!</f>
        <v>#REF!</v>
      </c>
      <c r="O14" s="25">
        <f t="shared" si="0"/>
        <v>10</v>
      </c>
      <c r="P14" s="25">
        <f t="shared" si="0"/>
        <v>140148.6</v>
      </c>
    </row>
    <row r="15" spans="1:17" s="26" customFormat="1" ht="66" x14ac:dyDescent="0.25">
      <c r="A15" s="70">
        <v>6</v>
      </c>
      <c r="B15" s="71"/>
      <c r="C15" s="72" t="s">
        <v>309</v>
      </c>
      <c r="D15" s="73" t="s">
        <v>305</v>
      </c>
      <c r="E15" s="74">
        <v>16000</v>
      </c>
      <c r="F15" s="75">
        <v>164</v>
      </c>
      <c r="G15" s="74">
        <v>2624000</v>
      </c>
      <c r="H15" s="76"/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 t="e">
        <f>#REF!</f>
        <v>#REF!</v>
      </c>
      <c r="O15" s="25">
        <f t="shared" si="0"/>
        <v>164</v>
      </c>
      <c r="P15" s="25">
        <f t="shared" si="0"/>
        <v>2624000</v>
      </c>
    </row>
    <row r="16" spans="1:17" s="17" customFormat="1" ht="13.5" customHeight="1" thickBot="1" x14ac:dyDescent="0.3"/>
    <row r="17" spans="1:16" s="17" customFormat="1" ht="26.25" customHeight="1" x14ac:dyDescent="0.25">
      <c r="A17" s="94" t="s">
        <v>139</v>
      </c>
      <c r="B17" s="88" t="s">
        <v>140</v>
      </c>
      <c r="C17" s="88" t="s">
        <v>32</v>
      </c>
      <c r="D17" s="99" t="s">
        <v>141</v>
      </c>
      <c r="E17" s="88" t="s">
        <v>142</v>
      </c>
      <c r="F17" s="88" t="s">
        <v>293</v>
      </c>
      <c r="G17" s="88"/>
      <c r="H17" s="89" t="s">
        <v>146</v>
      </c>
    </row>
    <row r="18" spans="1:16" s="17" customFormat="1" ht="12.75" customHeight="1" x14ac:dyDescent="0.25">
      <c r="A18" s="95"/>
      <c r="B18" s="97"/>
      <c r="C18" s="97"/>
      <c r="D18" s="100"/>
      <c r="E18" s="97"/>
      <c r="F18" s="92" t="s">
        <v>147</v>
      </c>
      <c r="G18" s="92" t="s">
        <v>148</v>
      </c>
      <c r="H18" s="90"/>
    </row>
    <row r="19" spans="1:16" s="17" customFormat="1" ht="13.5" customHeight="1" thickBot="1" x14ac:dyDescent="0.3">
      <c r="A19" s="96"/>
      <c r="B19" s="98"/>
      <c r="C19" s="98"/>
      <c r="D19" s="101"/>
      <c r="E19" s="98"/>
      <c r="F19" s="93"/>
      <c r="G19" s="93"/>
      <c r="H19" s="91"/>
    </row>
    <row r="20" spans="1:16" s="26" customFormat="1" ht="39.6" x14ac:dyDescent="0.25">
      <c r="A20" s="70">
        <v>7</v>
      </c>
      <c r="B20" s="71"/>
      <c r="C20" s="72" t="s">
        <v>310</v>
      </c>
      <c r="D20" s="73" t="s">
        <v>305</v>
      </c>
      <c r="E20" s="74">
        <v>5400</v>
      </c>
      <c r="F20" s="75">
        <v>140</v>
      </c>
      <c r="G20" s="74">
        <v>756000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 t="shared" ref="O20:P27" si="1">F20</f>
        <v>140</v>
      </c>
      <c r="P20" s="25">
        <f t="shared" si="1"/>
        <v>756000</v>
      </c>
    </row>
    <row r="21" spans="1:16" s="26" customFormat="1" ht="52.8" x14ac:dyDescent="0.25">
      <c r="A21" s="70">
        <v>8</v>
      </c>
      <c r="B21" s="71"/>
      <c r="C21" s="72" t="s">
        <v>311</v>
      </c>
      <c r="D21" s="73" t="s">
        <v>312</v>
      </c>
      <c r="E21" s="74">
        <v>501</v>
      </c>
      <c r="F21" s="75">
        <v>1051</v>
      </c>
      <c r="G21" s="74">
        <v>526551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 t="shared" si="1"/>
        <v>1051</v>
      </c>
      <c r="P21" s="25">
        <f t="shared" si="1"/>
        <v>526551</v>
      </c>
    </row>
    <row r="22" spans="1:16" s="26" customFormat="1" ht="52.8" x14ac:dyDescent="0.25">
      <c r="A22" s="70">
        <v>9</v>
      </c>
      <c r="B22" s="71"/>
      <c r="C22" s="72" t="s">
        <v>313</v>
      </c>
      <c r="D22" s="73" t="s">
        <v>305</v>
      </c>
      <c r="E22" s="74">
        <v>680</v>
      </c>
      <c r="F22" s="75">
        <v>435</v>
      </c>
      <c r="G22" s="74">
        <v>295800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 t="shared" si="1"/>
        <v>435</v>
      </c>
      <c r="P22" s="25">
        <f t="shared" si="1"/>
        <v>295800</v>
      </c>
    </row>
    <row r="23" spans="1:16" s="26" customFormat="1" ht="52.8" x14ac:dyDescent="0.25">
      <c r="A23" s="70">
        <v>10</v>
      </c>
      <c r="B23" s="71"/>
      <c r="C23" s="72" t="s">
        <v>314</v>
      </c>
      <c r="D23" s="73" t="s">
        <v>312</v>
      </c>
      <c r="E23" s="74">
        <v>1040</v>
      </c>
      <c r="F23" s="75">
        <v>71</v>
      </c>
      <c r="G23" s="74">
        <v>73840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 t="shared" si="1"/>
        <v>71</v>
      </c>
      <c r="P23" s="25">
        <f t="shared" si="1"/>
        <v>73840</v>
      </c>
    </row>
    <row r="24" spans="1:16" s="26" customFormat="1" ht="66" x14ac:dyDescent="0.25">
      <c r="A24" s="70">
        <v>11</v>
      </c>
      <c r="B24" s="71"/>
      <c r="C24" s="72" t="s">
        <v>315</v>
      </c>
      <c r="D24" s="73" t="s">
        <v>316</v>
      </c>
      <c r="E24" s="74" t="s">
        <v>317</v>
      </c>
      <c r="F24" s="75">
        <v>97</v>
      </c>
      <c r="G24" s="74">
        <v>31683.11</v>
      </c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 t="shared" si="1"/>
        <v>97</v>
      </c>
      <c r="P24" s="25">
        <f t="shared" si="1"/>
        <v>31683.11</v>
      </c>
    </row>
    <row r="25" spans="1:16" s="26" customFormat="1" ht="66" x14ac:dyDescent="0.25">
      <c r="A25" s="70">
        <v>12</v>
      </c>
      <c r="B25" s="71"/>
      <c r="C25" s="72" t="s">
        <v>318</v>
      </c>
      <c r="D25" s="73" t="s">
        <v>316</v>
      </c>
      <c r="E25" s="74" t="s">
        <v>319</v>
      </c>
      <c r="F25" s="75">
        <v>1546</v>
      </c>
      <c r="G25" s="74">
        <v>434225.02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 t="shared" si="1"/>
        <v>1546</v>
      </c>
      <c r="P25" s="25">
        <f t="shared" si="1"/>
        <v>434225.02</v>
      </c>
    </row>
    <row r="26" spans="1:16" s="26" customFormat="1" ht="66" x14ac:dyDescent="0.25">
      <c r="A26" s="70">
        <v>13</v>
      </c>
      <c r="B26" s="71"/>
      <c r="C26" s="72" t="s">
        <v>320</v>
      </c>
      <c r="D26" s="73" t="s">
        <v>316</v>
      </c>
      <c r="E26" s="74" t="s">
        <v>321</v>
      </c>
      <c r="F26" s="75">
        <v>1620</v>
      </c>
      <c r="G26" s="74">
        <v>585030.6</v>
      </c>
      <c r="H26" s="76"/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>
        <f t="shared" si="1"/>
        <v>1620</v>
      </c>
      <c r="P26" s="25">
        <f t="shared" si="1"/>
        <v>585030.6</v>
      </c>
    </row>
    <row r="27" spans="1:16" s="26" customFormat="1" ht="79.2" x14ac:dyDescent="0.25">
      <c r="A27" s="70">
        <v>14</v>
      </c>
      <c r="B27" s="71"/>
      <c r="C27" s="72" t="s">
        <v>322</v>
      </c>
      <c r="D27" s="73" t="s">
        <v>323</v>
      </c>
      <c r="E27" s="74" t="s">
        <v>324</v>
      </c>
      <c r="F27" s="75">
        <v>9</v>
      </c>
      <c r="G27" s="74">
        <v>9058.23</v>
      </c>
      <c r="H27" s="76"/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>
        <f t="shared" si="1"/>
        <v>9</v>
      </c>
      <c r="P27" s="25">
        <f t="shared" si="1"/>
        <v>9058.23</v>
      </c>
    </row>
    <row r="28" spans="1:16" s="17" customFormat="1" ht="13.5" customHeight="1" thickBot="1" x14ac:dyDescent="0.3"/>
    <row r="29" spans="1:16" s="17" customFormat="1" ht="26.25" customHeight="1" x14ac:dyDescent="0.25">
      <c r="A29" s="94" t="s">
        <v>139</v>
      </c>
      <c r="B29" s="88" t="s">
        <v>140</v>
      </c>
      <c r="C29" s="88" t="s">
        <v>32</v>
      </c>
      <c r="D29" s="99" t="s">
        <v>141</v>
      </c>
      <c r="E29" s="88" t="s">
        <v>142</v>
      </c>
      <c r="F29" s="88" t="s">
        <v>293</v>
      </c>
      <c r="G29" s="88"/>
      <c r="H29" s="89" t="s">
        <v>146</v>
      </c>
    </row>
    <row r="30" spans="1:16" s="17" customFormat="1" ht="12.75" customHeight="1" x14ac:dyDescent="0.25">
      <c r="A30" s="95"/>
      <c r="B30" s="97"/>
      <c r="C30" s="97"/>
      <c r="D30" s="100"/>
      <c r="E30" s="97"/>
      <c r="F30" s="92" t="s">
        <v>147</v>
      </c>
      <c r="G30" s="92" t="s">
        <v>148</v>
      </c>
      <c r="H30" s="90"/>
    </row>
    <row r="31" spans="1:16" s="17" customFormat="1" ht="13.5" customHeight="1" thickBot="1" x14ac:dyDescent="0.3">
      <c r="A31" s="96"/>
      <c r="B31" s="98"/>
      <c r="C31" s="98"/>
      <c r="D31" s="101"/>
      <c r="E31" s="98"/>
      <c r="F31" s="93"/>
      <c r="G31" s="93"/>
      <c r="H31" s="91"/>
    </row>
    <row r="32" spans="1:16" s="26" customFormat="1" ht="79.2" x14ac:dyDescent="0.25">
      <c r="A32" s="70">
        <v>15</v>
      </c>
      <c r="B32" s="71"/>
      <c r="C32" s="72" t="s">
        <v>325</v>
      </c>
      <c r="D32" s="73" t="s">
        <v>323</v>
      </c>
      <c r="E32" s="74" t="s">
        <v>326</v>
      </c>
      <c r="F32" s="75">
        <v>3</v>
      </c>
      <c r="G32" s="74">
        <v>3527.52</v>
      </c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 t="shared" ref="O32:P37" si="2">F32</f>
        <v>3</v>
      </c>
      <c r="P32" s="25">
        <f t="shared" si="2"/>
        <v>3527.52</v>
      </c>
    </row>
    <row r="33" spans="1:16" s="26" customFormat="1" ht="79.2" x14ac:dyDescent="0.25">
      <c r="A33" s="70">
        <v>16</v>
      </c>
      <c r="B33" s="71"/>
      <c r="C33" s="72" t="s">
        <v>327</v>
      </c>
      <c r="D33" s="73" t="s">
        <v>323</v>
      </c>
      <c r="E33" s="74" t="s">
        <v>328</v>
      </c>
      <c r="F33" s="75">
        <v>6</v>
      </c>
      <c r="G33" s="74">
        <v>1811.64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 t="shared" si="2"/>
        <v>6</v>
      </c>
      <c r="P33" s="25">
        <f t="shared" si="2"/>
        <v>1811.64</v>
      </c>
    </row>
    <row r="34" spans="1:16" s="26" customFormat="1" ht="79.2" x14ac:dyDescent="0.25">
      <c r="A34" s="70">
        <v>17</v>
      </c>
      <c r="B34" s="71"/>
      <c r="C34" s="72" t="s">
        <v>329</v>
      </c>
      <c r="D34" s="73" t="s">
        <v>323</v>
      </c>
      <c r="E34" s="74" t="s">
        <v>330</v>
      </c>
      <c r="F34" s="75">
        <v>10</v>
      </c>
      <c r="G34" s="74">
        <v>5032.4000000000005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 t="shared" si="2"/>
        <v>10</v>
      </c>
      <c r="P34" s="25">
        <f t="shared" si="2"/>
        <v>5032.4000000000005</v>
      </c>
    </row>
    <row r="35" spans="1:16" s="26" customFormat="1" ht="79.2" x14ac:dyDescent="0.25">
      <c r="A35" s="70">
        <v>18</v>
      </c>
      <c r="B35" s="71"/>
      <c r="C35" s="72" t="s">
        <v>331</v>
      </c>
      <c r="D35" s="73" t="s">
        <v>323</v>
      </c>
      <c r="E35" s="74" t="s">
        <v>332</v>
      </c>
      <c r="F35" s="75">
        <v>3</v>
      </c>
      <c r="G35" s="74">
        <v>1763.76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 t="shared" si="2"/>
        <v>3</v>
      </c>
      <c r="P35" s="25">
        <f t="shared" si="2"/>
        <v>1763.76</v>
      </c>
    </row>
    <row r="36" spans="1:16" s="26" customFormat="1" ht="79.2" x14ac:dyDescent="0.25">
      <c r="A36" s="70">
        <v>19</v>
      </c>
      <c r="B36" s="71"/>
      <c r="C36" s="72" t="s">
        <v>333</v>
      </c>
      <c r="D36" s="73" t="s">
        <v>334</v>
      </c>
      <c r="E36" s="74"/>
      <c r="F36" s="75"/>
      <c r="G36" s="74">
        <v>-11077.5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 t="shared" si="2"/>
        <v>0</v>
      </c>
      <c r="P36" s="25">
        <f t="shared" si="2"/>
        <v>-11077.5</v>
      </c>
    </row>
    <row r="37" spans="1:16" s="26" customFormat="1" ht="79.2" x14ac:dyDescent="0.25">
      <c r="A37" s="70">
        <v>20</v>
      </c>
      <c r="B37" s="71"/>
      <c r="C37" s="72" t="s">
        <v>333</v>
      </c>
      <c r="D37" s="73" t="s">
        <v>334</v>
      </c>
      <c r="E37" s="74"/>
      <c r="F37" s="75"/>
      <c r="G37" s="74">
        <v>-59437.5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 t="shared" si="2"/>
        <v>0</v>
      </c>
      <c r="P37" s="25">
        <f t="shared" si="2"/>
        <v>-59437.5</v>
      </c>
    </row>
    <row r="38" spans="1:16" s="17" customFormat="1" ht="13.5" customHeight="1" thickBot="1" x14ac:dyDescent="0.3"/>
    <row r="39" spans="1:16" s="17" customFormat="1" ht="26.25" customHeight="1" x14ac:dyDescent="0.25">
      <c r="A39" s="94" t="s">
        <v>139</v>
      </c>
      <c r="B39" s="88" t="s">
        <v>140</v>
      </c>
      <c r="C39" s="88" t="s">
        <v>32</v>
      </c>
      <c r="D39" s="99" t="s">
        <v>141</v>
      </c>
      <c r="E39" s="88" t="s">
        <v>142</v>
      </c>
      <c r="F39" s="88" t="s">
        <v>293</v>
      </c>
      <c r="G39" s="88"/>
      <c r="H39" s="89" t="s">
        <v>146</v>
      </c>
    </row>
    <row r="40" spans="1:16" s="17" customFormat="1" ht="12.75" customHeight="1" x14ac:dyDescent="0.25">
      <c r="A40" s="95"/>
      <c r="B40" s="97"/>
      <c r="C40" s="97"/>
      <c r="D40" s="100"/>
      <c r="E40" s="97"/>
      <c r="F40" s="92" t="s">
        <v>147</v>
      </c>
      <c r="G40" s="92" t="s">
        <v>148</v>
      </c>
      <c r="H40" s="90"/>
    </row>
    <row r="41" spans="1:16" s="17" customFormat="1" ht="13.5" customHeight="1" thickBot="1" x14ac:dyDescent="0.3">
      <c r="A41" s="96"/>
      <c r="B41" s="98"/>
      <c r="C41" s="98"/>
      <c r="D41" s="101"/>
      <c r="E41" s="98"/>
      <c r="F41" s="93"/>
      <c r="G41" s="93"/>
      <c r="H41" s="91"/>
    </row>
    <row r="42" spans="1:16" s="26" customFormat="1" ht="79.2" x14ac:dyDescent="0.25">
      <c r="A42" s="70">
        <v>21</v>
      </c>
      <c r="B42" s="71"/>
      <c r="C42" s="72" t="s">
        <v>335</v>
      </c>
      <c r="D42" s="73" t="s">
        <v>334</v>
      </c>
      <c r="E42" s="74" t="s">
        <v>336</v>
      </c>
      <c r="F42" s="75">
        <v>335</v>
      </c>
      <c r="G42" s="74">
        <v>1172.5</v>
      </c>
      <c r="H42" s="76"/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>
        <f t="shared" ref="O42:O50" si="3">F42</f>
        <v>335</v>
      </c>
      <c r="P42" s="25">
        <f t="shared" ref="P42:P50" si="4">G42</f>
        <v>1172.5</v>
      </c>
    </row>
    <row r="43" spans="1:16" s="26" customFormat="1" ht="79.2" x14ac:dyDescent="0.25">
      <c r="A43" s="70">
        <v>22</v>
      </c>
      <c r="B43" s="71"/>
      <c r="C43" s="72" t="s">
        <v>337</v>
      </c>
      <c r="D43" s="73" t="s">
        <v>305</v>
      </c>
      <c r="E43" s="74" t="s">
        <v>338</v>
      </c>
      <c r="F43" s="75">
        <v>10</v>
      </c>
      <c r="G43" s="74">
        <v>1145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 t="shared" si="3"/>
        <v>10</v>
      </c>
      <c r="P43" s="25">
        <f t="shared" si="4"/>
        <v>1145</v>
      </c>
    </row>
    <row r="44" spans="1:16" s="26" customFormat="1" ht="52.8" x14ac:dyDescent="0.25">
      <c r="A44" s="70">
        <v>23</v>
      </c>
      <c r="B44" s="71"/>
      <c r="C44" s="72" t="s">
        <v>339</v>
      </c>
      <c r="D44" s="73" t="s">
        <v>297</v>
      </c>
      <c r="E44" s="74" t="s">
        <v>340</v>
      </c>
      <c r="F44" s="75">
        <v>8400</v>
      </c>
      <c r="G44" s="74">
        <v>77616</v>
      </c>
      <c r="H44" s="76"/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 t="e">
        <f>#REF!</f>
        <v>#REF!</v>
      </c>
      <c r="O44" s="25">
        <f t="shared" si="3"/>
        <v>8400</v>
      </c>
      <c r="P44" s="25">
        <f t="shared" si="4"/>
        <v>77616</v>
      </c>
    </row>
    <row r="45" spans="1:16" s="26" customFormat="1" ht="39.6" x14ac:dyDescent="0.25">
      <c r="A45" s="70">
        <v>24</v>
      </c>
      <c r="B45" s="71"/>
      <c r="C45" s="72" t="s">
        <v>341</v>
      </c>
      <c r="D45" s="73" t="s">
        <v>342</v>
      </c>
      <c r="E45" s="74" t="s">
        <v>343</v>
      </c>
      <c r="F45" s="75">
        <v>7</v>
      </c>
      <c r="G45" s="74">
        <v>5343.87</v>
      </c>
      <c r="H45" s="76"/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 t="e">
        <f>#REF!</f>
        <v>#REF!</v>
      </c>
      <c r="O45" s="25">
        <f t="shared" si="3"/>
        <v>7</v>
      </c>
      <c r="P45" s="25">
        <f t="shared" si="4"/>
        <v>5343.87</v>
      </c>
    </row>
    <row r="46" spans="1:16" s="26" customFormat="1" ht="39.6" x14ac:dyDescent="0.25">
      <c r="A46" s="70">
        <v>25</v>
      </c>
      <c r="B46" s="71"/>
      <c r="C46" s="72" t="s">
        <v>344</v>
      </c>
      <c r="D46" s="73" t="s">
        <v>297</v>
      </c>
      <c r="E46" s="74" t="s">
        <v>345</v>
      </c>
      <c r="F46" s="75">
        <v>100</v>
      </c>
      <c r="G46" s="74">
        <v>529.12</v>
      </c>
      <c r="H46" s="76"/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>
        <f t="shared" si="3"/>
        <v>100</v>
      </c>
      <c r="P46" s="25">
        <f t="shared" si="4"/>
        <v>529.12</v>
      </c>
    </row>
    <row r="47" spans="1:16" s="26" customFormat="1" ht="39.6" x14ac:dyDescent="0.25">
      <c r="A47" s="70">
        <v>26</v>
      </c>
      <c r="B47" s="71"/>
      <c r="C47" s="72" t="s">
        <v>346</v>
      </c>
      <c r="D47" s="73" t="s">
        <v>297</v>
      </c>
      <c r="E47" s="74" t="s">
        <v>345</v>
      </c>
      <c r="F47" s="75">
        <v>1200</v>
      </c>
      <c r="G47" s="74">
        <v>6349.4400000000005</v>
      </c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 t="shared" si="3"/>
        <v>1200</v>
      </c>
      <c r="P47" s="25">
        <f t="shared" si="4"/>
        <v>6349.4400000000005</v>
      </c>
    </row>
    <row r="48" spans="1:16" s="26" customFormat="1" ht="66" x14ac:dyDescent="0.25">
      <c r="A48" s="70">
        <v>27</v>
      </c>
      <c r="B48" s="71"/>
      <c r="C48" s="72" t="s">
        <v>347</v>
      </c>
      <c r="D48" s="73" t="s">
        <v>348</v>
      </c>
      <c r="E48" s="74" t="s">
        <v>349</v>
      </c>
      <c r="F48" s="75">
        <v>336</v>
      </c>
      <c r="G48" s="74">
        <v>178681.44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 t="shared" si="3"/>
        <v>336</v>
      </c>
      <c r="P48" s="25">
        <f t="shared" si="4"/>
        <v>178681.44</v>
      </c>
    </row>
    <row r="49" spans="1:16" s="26" customFormat="1" ht="66" x14ac:dyDescent="0.25">
      <c r="A49" s="70">
        <v>28</v>
      </c>
      <c r="B49" s="71"/>
      <c r="C49" s="72" t="s">
        <v>350</v>
      </c>
      <c r="D49" s="73" t="s">
        <v>348</v>
      </c>
      <c r="E49" s="74" t="s">
        <v>351</v>
      </c>
      <c r="F49" s="75">
        <v>54</v>
      </c>
      <c r="G49" s="74">
        <v>22103.82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 t="shared" si="3"/>
        <v>54</v>
      </c>
      <c r="P49" s="25">
        <f t="shared" si="4"/>
        <v>22103.82</v>
      </c>
    </row>
    <row r="50" spans="1:16" s="26" customFormat="1" ht="66" x14ac:dyDescent="0.25">
      <c r="A50" s="70">
        <v>29</v>
      </c>
      <c r="B50" s="71"/>
      <c r="C50" s="72" t="s">
        <v>352</v>
      </c>
      <c r="D50" s="73" t="s">
        <v>348</v>
      </c>
      <c r="E50" s="74" t="s">
        <v>351</v>
      </c>
      <c r="F50" s="75">
        <v>270</v>
      </c>
      <c r="G50" s="74">
        <v>110519.1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 t="shared" si="3"/>
        <v>270</v>
      </c>
      <c r="P50" s="25">
        <f t="shared" si="4"/>
        <v>110519.1</v>
      </c>
    </row>
    <row r="51" spans="1:16" s="17" customFormat="1" ht="13.5" customHeight="1" thickBot="1" x14ac:dyDescent="0.3"/>
    <row r="52" spans="1:16" s="17" customFormat="1" ht="26.25" customHeight="1" x14ac:dyDescent="0.25">
      <c r="A52" s="94" t="s">
        <v>139</v>
      </c>
      <c r="B52" s="88" t="s">
        <v>140</v>
      </c>
      <c r="C52" s="88" t="s">
        <v>32</v>
      </c>
      <c r="D52" s="99" t="s">
        <v>141</v>
      </c>
      <c r="E52" s="88" t="s">
        <v>142</v>
      </c>
      <c r="F52" s="88" t="s">
        <v>293</v>
      </c>
      <c r="G52" s="88"/>
      <c r="H52" s="89" t="s">
        <v>146</v>
      </c>
    </row>
    <row r="53" spans="1:16" s="17" customFormat="1" ht="12.75" customHeight="1" x14ac:dyDescent="0.25">
      <c r="A53" s="95"/>
      <c r="B53" s="97"/>
      <c r="C53" s="97"/>
      <c r="D53" s="100"/>
      <c r="E53" s="97"/>
      <c r="F53" s="92" t="s">
        <v>147</v>
      </c>
      <c r="G53" s="92" t="s">
        <v>148</v>
      </c>
      <c r="H53" s="90"/>
    </row>
    <row r="54" spans="1:16" s="17" customFormat="1" ht="13.5" customHeight="1" thickBot="1" x14ac:dyDescent="0.3">
      <c r="A54" s="96"/>
      <c r="B54" s="98"/>
      <c r="C54" s="98"/>
      <c r="D54" s="101"/>
      <c r="E54" s="98"/>
      <c r="F54" s="93"/>
      <c r="G54" s="93"/>
      <c r="H54" s="91"/>
    </row>
    <row r="55" spans="1:16" s="26" customFormat="1" ht="52.8" x14ac:dyDescent="0.25">
      <c r="A55" s="70">
        <v>30</v>
      </c>
      <c r="B55" s="71"/>
      <c r="C55" s="72" t="s">
        <v>353</v>
      </c>
      <c r="D55" s="73" t="s">
        <v>316</v>
      </c>
      <c r="E55" s="74" t="s">
        <v>354</v>
      </c>
      <c r="F55" s="75">
        <v>124</v>
      </c>
      <c r="G55" s="74">
        <v>1898092.8</v>
      </c>
      <c r="H55" s="76"/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 t="e">
        <f>#REF!</f>
        <v>#REF!</v>
      </c>
      <c r="O55" s="25">
        <f t="shared" ref="O55:O63" si="5">F55</f>
        <v>124</v>
      </c>
      <c r="P55" s="25">
        <f t="shared" ref="P55:P63" si="6">G55</f>
        <v>1898092.8</v>
      </c>
    </row>
    <row r="56" spans="1:16" s="26" customFormat="1" ht="66" x14ac:dyDescent="0.25">
      <c r="A56" s="70">
        <v>31</v>
      </c>
      <c r="B56" s="71"/>
      <c r="C56" s="72" t="s">
        <v>355</v>
      </c>
      <c r="D56" s="73" t="s">
        <v>356</v>
      </c>
      <c r="E56" s="74" t="s">
        <v>357</v>
      </c>
      <c r="F56" s="75">
        <v>59</v>
      </c>
      <c r="G56" s="74">
        <v>40854.550000000003</v>
      </c>
      <c r="H56" s="76"/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>
        <f t="shared" si="5"/>
        <v>59</v>
      </c>
      <c r="P56" s="25">
        <f t="shared" si="6"/>
        <v>40854.550000000003</v>
      </c>
    </row>
    <row r="57" spans="1:16" s="26" customFormat="1" ht="66" x14ac:dyDescent="0.25">
      <c r="A57" s="70">
        <v>32</v>
      </c>
      <c r="B57" s="71"/>
      <c r="C57" s="72" t="s">
        <v>358</v>
      </c>
      <c r="D57" s="73" t="s">
        <v>356</v>
      </c>
      <c r="E57" s="74" t="s">
        <v>359</v>
      </c>
      <c r="F57" s="75">
        <v>14</v>
      </c>
      <c r="G57" s="74">
        <v>11325.720000000001</v>
      </c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 t="shared" si="5"/>
        <v>14</v>
      </c>
      <c r="P57" s="25">
        <f t="shared" si="6"/>
        <v>11325.720000000001</v>
      </c>
    </row>
    <row r="58" spans="1:16" s="26" customFormat="1" ht="66" x14ac:dyDescent="0.25">
      <c r="A58" s="70">
        <v>33</v>
      </c>
      <c r="B58" s="71"/>
      <c r="C58" s="72" t="s">
        <v>360</v>
      </c>
      <c r="D58" s="73" t="s">
        <v>356</v>
      </c>
      <c r="E58" s="74" t="s">
        <v>361</v>
      </c>
      <c r="F58" s="75">
        <v>138</v>
      </c>
      <c r="G58" s="74">
        <v>29167.68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 t="shared" si="5"/>
        <v>138</v>
      </c>
      <c r="P58" s="25">
        <f t="shared" si="6"/>
        <v>29167.68</v>
      </c>
    </row>
    <row r="59" spans="1:16" s="26" customFormat="1" ht="66" x14ac:dyDescent="0.25">
      <c r="A59" s="70">
        <v>34</v>
      </c>
      <c r="B59" s="71"/>
      <c r="C59" s="72" t="s">
        <v>362</v>
      </c>
      <c r="D59" s="73" t="s">
        <v>356</v>
      </c>
      <c r="E59" s="74" t="s">
        <v>363</v>
      </c>
      <c r="F59" s="75">
        <v>10</v>
      </c>
      <c r="G59" s="74">
        <v>2469.3000000000002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 t="shared" si="5"/>
        <v>10</v>
      </c>
      <c r="P59" s="25">
        <f t="shared" si="6"/>
        <v>2469.3000000000002</v>
      </c>
    </row>
    <row r="60" spans="1:16" s="26" customFormat="1" ht="66" x14ac:dyDescent="0.25">
      <c r="A60" s="70">
        <v>35</v>
      </c>
      <c r="B60" s="71"/>
      <c r="C60" s="72" t="s">
        <v>364</v>
      </c>
      <c r="D60" s="73" t="s">
        <v>356</v>
      </c>
      <c r="E60" s="74" t="s">
        <v>365</v>
      </c>
      <c r="F60" s="75">
        <v>160</v>
      </c>
      <c r="G60" s="74">
        <v>58536</v>
      </c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 t="shared" si="5"/>
        <v>160</v>
      </c>
      <c r="P60" s="25">
        <f t="shared" si="6"/>
        <v>58536</v>
      </c>
    </row>
    <row r="61" spans="1:16" s="26" customFormat="1" ht="66" x14ac:dyDescent="0.25">
      <c r="A61" s="70">
        <v>36</v>
      </c>
      <c r="B61" s="71"/>
      <c r="C61" s="72" t="s">
        <v>366</v>
      </c>
      <c r="D61" s="73" t="s">
        <v>356</v>
      </c>
      <c r="E61" s="74" t="s">
        <v>367</v>
      </c>
      <c r="F61" s="75">
        <v>18</v>
      </c>
      <c r="G61" s="74">
        <v>7693.56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 t="shared" si="5"/>
        <v>18</v>
      </c>
      <c r="P61" s="25">
        <f t="shared" si="6"/>
        <v>7693.56</v>
      </c>
    </row>
    <row r="62" spans="1:16" s="26" customFormat="1" ht="39.6" x14ac:dyDescent="0.25">
      <c r="A62" s="70">
        <v>37</v>
      </c>
      <c r="B62" s="71"/>
      <c r="C62" s="72" t="s">
        <v>368</v>
      </c>
      <c r="D62" s="73" t="s">
        <v>297</v>
      </c>
      <c r="E62" s="74" t="s">
        <v>369</v>
      </c>
      <c r="F62" s="75">
        <v>5500</v>
      </c>
      <c r="G62" s="74">
        <v>89731.400000000009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 t="shared" si="5"/>
        <v>5500</v>
      </c>
      <c r="P62" s="25">
        <f t="shared" si="6"/>
        <v>89731.400000000009</v>
      </c>
    </row>
    <row r="63" spans="1:16" s="26" customFormat="1" ht="39.6" x14ac:dyDescent="0.25">
      <c r="A63" s="70">
        <v>38</v>
      </c>
      <c r="B63" s="71"/>
      <c r="C63" s="72" t="s">
        <v>370</v>
      </c>
      <c r="D63" s="73" t="s">
        <v>312</v>
      </c>
      <c r="E63" s="74" t="s">
        <v>371</v>
      </c>
      <c r="F63" s="75">
        <v>2</v>
      </c>
      <c r="G63" s="74">
        <v>903.96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 t="shared" si="5"/>
        <v>2</v>
      </c>
      <c r="P63" s="25">
        <f t="shared" si="6"/>
        <v>903.96</v>
      </c>
    </row>
    <row r="64" spans="1:16" s="17" customFormat="1" ht="13.5" customHeight="1" thickBot="1" x14ac:dyDescent="0.3"/>
    <row r="65" spans="1:17" s="17" customFormat="1" ht="26.25" customHeight="1" x14ac:dyDescent="0.25">
      <c r="A65" s="94" t="s">
        <v>139</v>
      </c>
      <c r="B65" s="88" t="s">
        <v>140</v>
      </c>
      <c r="C65" s="88" t="s">
        <v>32</v>
      </c>
      <c r="D65" s="99" t="s">
        <v>141</v>
      </c>
      <c r="E65" s="88" t="s">
        <v>142</v>
      </c>
      <c r="F65" s="88" t="s">
        <v>293</v>
      </c>
      <c r="G65" s="88"/>
      <c r="H65" s="89" t="s">
        <v>146</v>
      </c>
    </row>
    <row r="66" spans="1:17" s="17" customFormat="1" ht="12.75" customHeight="1" x14ac:dyDescent="0.25">
      <c r="A66" s="95"/>
      <c r="B66" s="97"/>
      <c r="C66" s="97"/>
      <c r="D66" s="100"/>
      <c r="E66" s="97"/>
      <c r="F66" s="92" t="s">
        <v>147</v>
      </c>
      <c r="G66" s="92" t="s">
        <v>148</v>
      </c>
      <c r="H66" s="90"/>
    </row>
    <row r="67" spans="1:17" s="17" customFormat="1" ht="13.5" customHeight="1" thickBot="1" x14ac:dyDescent="0.3">
      <c r="A67" s="96"/>
      <c r="B67" s="98"/>
      <c r="C67" s="98"/>
      <c r="D67" s="101"/>
      <c r="E67" s="98"/>
      <c r="F67" s="93"/>
      <c r="G67" s="93"/>
      <c r="H67" s="91"/>
    </row>
    <row r="68" spans="1:17" s="26" customFormat="1" ht="39.6" x14ac:dyDescent="0.25">
      <c r="A68" s="70">
        <v>39</v>
      </c>
      <c r="B68" s="71"/>
      <c r="C68" s="72" t="s">
        <v>372</v>
      </c>
      <c r="D68" s="73" t="s">
        <v>297</v>
      </c>
      <c r="E68" s="74" t="s">
        <v>373</v>
      </c>
      <c r="F68" s="75">
        <v>1332</v>
      </c>
      <c r="G68" s="74">
        <v>29297.34</v>
      </c>
      <c r="H68" s="76"/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 t="e">
        <f>#REF!</f>
        <v>#REF!</v>
      </c>
      <c r="O68" s="25">
        <f t="shared" ref="O68:P72" si="7">F68</f>
        <v>1332</v>
      </c>
      <c r="P68" s="25">
        <f t="shared" si="7"/>
        <v>29297.34</v>
      </c>
    </row>
    <row r="69" spans="1:17" s="26" customFormat="1" ht="26.4" x14ac:dyDescent="0.25">
      <c r="A69" s="70">
        <v>40</v>
      </c>
      <c r="B69" s="71"/>
      <c r="C69" s="72" t="s">
        <v>374</v>
      </c>
      <c r="D69" s="73" t="s">
        <v>375</v>
      </c>
      <c r="E69" s="74" t="s">
        <v>376</v>
      </c>
      <c r="F69" s="75">
        <v>1</v>
      </c>
      <c r="G69" s="74">
        <v>1429.2</v>
      </c>
      <c r="H69" s="76"/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 t="e">
        <f>#REF!</f>
        <v>#REF!</v>
      </c>
      <c r="O69" s="25">
        <f t="shared" si="7"/>
        <v>1</v>
      </c>
      <c r="P69" s="25">
        <f t="shared" si="7"/>
        <v>1429.2</v>
      </c>
    </row>
    <row r="70" spans="1:17" s="26" customFormat="1" ht="39.6" x14ac:dyDescent="0.25">
      <c r="A70" s="70">
        <v>41</v>
      </c>
      <c r="B70" s="71"/>
      <c r="C70" s="72" t="s">
        <v>377</v>
      </c>
      <c r="D70" s="73" t="s">
        <v>375</v>
      </c>
      <c r="E70" s="74" t="s">
        <v>378</v>
      </c>
      <c r="F70" s="75">
        <v>6</v>
      </c>
      <c r="G70" s="74">
        <v>5957.2800000000007</v>
      </c>
      <c r="H70" s="76"/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>
        <f t="shared" si="7"/>
        <v>6</v>
      </c>
      <c r="P70" s="25">
        <f t="shared" si="7"/>
        <v>5957.2800000000007</v>
      </c>
    </row>
    <row r="71" spans="1:17" s="26" customFormat="1" ht="39.6" x14ac:dyDescent="0.25">
      <c r="A71" s="70">
        <v>42</v>
      </c>
      <c r="B71" s="71"/>
      <c r="C71" s="72" t="s">
        <v>379</v>
      </c>
      <c r="D71" s="73" t="s">
        <v>380</v>
      </c>
      <c r="E71" s="74" t="s">
        <v>381</v>
      </c>
      <c r="F71" s="75">
        <v>39</v>
      </c>
      <c r="G71" s="74">
        <v>82414.8</v>
      </c>
      <c r="H71" s="76"/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>
        <f t="shared" si="7"/>
        <v>39</v>
      </c>
      <c r="P71" s="25">
        <f t="shared" si="7"/>
        <v>82414.8</v>
      </c>
    </row>
    <row r="72" spans="1:17" s="26" customFormat="1" ht="93" thickBot="1" x14ac:dyDescent="0.3">
      <c r="A72" s="70">
        <v>43</v>
      </c>
      <c r="B72" s="71"/>
      <c r="C72" s="72" t="s">
        <v>382</v>
      </c>
      <c r="D72" s="73" t="s">
        <v>316</v>
      </c>
      <c r="E72" s="74" t="s">
        <v>383</v>
      </c>
      <c r="F72" s="75">
        <v>6</v>
      </c>
      <c r="G72" s="74">
        <v>8980.86</v>
      </c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 t="shared" si="7"/>
        <v>6</v>
      </c>
      <c r="P72" s="25">
        <f t="shared" si="7"/>
        <v>8980.86</v>
      </c>
    </row>
    <row r="73" spans="1:17" s="17" customFormat="1" ht="13.8" thickBot="1" x14ac:dyDescent="0.3">
      <c r="A73" s="35"/>
      <c r="B73" s="29" t="s">
        <v>384</v>
      </c>
      <c r="C73" s="29"/>
      <c r="D73" s="29"/>
      <c r="E73" s="30"/>
      <c r="F73" s="31">
        <f>SUM(Лист1!O5:O72)</f>
        <v>28576</v>
      </c>
      <c r="G73" s="32">
        <f>SUM(Лист1!P5:P72)</f>
        <v>8425958.879999999</v>
      </c>
      <c r="H73" s="33"/>
    </row>
    <row r="74" spans="1:17" s="24" customFormat="1" ht="15" customHeight="1" thickBot="1" x14ac:dyDescent="0.3">
      <c r="A74" s="85" t="s">
        <v>385</v>
      </c>
      <c r="B74" s="21"/>
      <c r="C74" s="21"/>
      <c r="D74" s="21"/>
      <c r="E74" s="21"/>
      <c r="F74" s="22"/>
      <c r="G74" s="21"/>
      <c r="H74" s="23"/>
    </row>
    <row r="75" spans="1:17" s="24" customFormat="1" ht="15" hidden="1" customHeight="1" thickBot="1" x14ac:dyDescent="0.3">
      <c r="A75" s="79"/>
      <c r="B75" s="80"/>
      <c r="C75" s="80"/>
      <c r="D75" s="80"/>
      <c r="E75" s="80"/>
      <c r="F75" s="81"/>
      <c r="G75" s="80"/>
      <c r="H75" s="82"/>
      <c r="Q75" s="24" t="s">
        <v>295</v>
      </c>
    </row>
    <row r="76" spans="1:17" s="26" customFormat="1" ht="13.8" thickBot="1" x14ac:dyDescent="0.3">
      <c r="A76" s="70">
        <v>2</v>
      </c>
      <c r="B76" s="71"/>
      <c r="C76" s="72" t="s">
        <v>386</v>
      </c>
      <c r="D76" s="73" t="s">
        <v>334</v>
      </c>
      <c r="E76" s="74" t="s">
        <v>387</v>
      </c>
      <c r="F76" s="75">
        <v>6</v>
      </c>
      <c r="G76" s="74">
        <v>55057.020000000004</v>
      </c>
      <c r="H76" s="76"/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>
        <f>F76</f>
        <v>6</v>
      </c>
      <c r="P76" s="25">
        <f>G76</f>
        <v>55057.020000000004</v>
      </c>
    </row>
    <row r="77" spans="1:17" s="17" customFormat="1" ht="13.8" thickBot="1" x14ac:dyDescent="0.3">
      <c r="A77" s="35"/>
      <c r="B77" s="29" t="s">
        <v>384</v>
      </c>
      <c r="C77" s="29"/>
      <c r="D77" s="29"/>
      <c r="E77" s="30"/>
      <c r="F77" s="31">
        <f>SUM(Лист1!O74:O76)</f>
        <v>6</v>
      </c>
      <c r="G77" s="32">
        <f>SUM(Лист1!P74:P76)</f>
        <v>55057.020000000004</v>
      </c>
      <c r="H77" s="33"/>
    </row>
    <row r="78" spans="1:17" s="24" customFormat="1" ht="15" customHeight="1" thickBot="1" x14ac:dyDescent="0.3">
      <c r="A78" s="85" t="s">
        <v>388</v>
      </c>
      <c r="B78" s="21"/>
      <c r="C78" s="21"/>
      <c r="D78" s="21"/>
      <c r="E78" s="21"/>
      <c r="F78" s="22"/>
      <c r="G78" s="21"/>
      <c r="H78" s="23"/>
    </row>
    <row r="79" spans="1:17" s="24" customFormat="1" ht="15" hidden="1" customHeight="1" thickBot="1" x14ac:dyDescent="0.3">
      <c r="A79" s="79"/>
      <c r="B79" s="80"/>
      <c r="C79" s="80"/>
      <c r="D79" s="80"/>
      <c r="E79" s="80"/>
      <c r="F79" s="81"/>
      <c r="G79" s="80"/>
      <c r="H79" s="82"/>
      <c r="Q79" s="24" t="s">
        <v>295</v>
      </c>
    </row>
    <row r="80" spans="1:17" s="26" customFormat="1" ht="52.8" x14ac:dyDescent="0.25">
      <c r="A80" s="70">
        <v>1</v>
      </c>
      <c r="B80" s="71"/>
      <c r="C80" s="72" t="s">
        <v>389</v>
      </c>
      <c r="D80" s="73" t="s">
        <v>334</v>
      </c>
      <c r="E80" s="74" t="s">
        <v>390</v>
      </c>
      <c r="F80" s="75">
        <v>52</v>
      </c>
      <c r="G80" s="74">
        <v>5459.4800000000005</v>
      </c>
      <c r="H80" s="76"/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>
        <f>F80</f>
        <v>52</v>
      </c>
      <c r="P80" s="25">
        <f>G80</f>
        <v>5459.4800000000005</v>
      </c>
    </row>
    <row r="81" spans="1:16" s="26" customFormat="1" ht="79.2" x14ac:dyDescent="0.25">
      <c r="A81" s="70">
        <v>2</v>
      </c>
      <c r="B81" s="71"/>
      <c r="C81" s="72" t="s">
        <v>391</v>
      </c>
      <c r="D81" s="73" t="s">
        <v>334</v>
      </c>
      <c r="E81" s="74" t="s">
        <v>392</v>
      </c>
      <c r="F81" s="75">
        <v>135</v>
      </c>
      <c r="G81" s="74">
        <v>2857.9500000000003</v>
      </c>
      <c r="H81" s="76"/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>
        <f>F81</f>
        <v>135</v>
      </c>
      <c r="P81" s="25">
        <f>G81</f>
        <v>2857.9500000000003</v>
      </c>
    </row>
    <row r="82" spans="1:16" s="17" customFormat="1" ht="13.5" customHeight="1" thickBot="1" x14ac:dyDescent="0.3"/>
    <row r="83" spans="1:16" s="17" customFormat="1" ht="26.25" customHeight="1" x14ac:dyDescent="0.25">
      <c r="A83" s="94" t="s">
        <v>139</v>
      </c>
      <c r="B83" s="88" t="s">
        <v>140</v>
      </c>
      <c r="C83" s="88" t="s">
        <v>32</v>
      </c>
      <c r="D83" s="99" t="s">
        <v>141</v>
      </c>
      <c r="E83" s="88" t="s">
        <v>142</v>
      </c>
      <c r="F83" s="88" t="s">
        <v>293</v>
      </c>
      <c r="G83" s="88"/>
      <c r="H83" s="89" t="s">
        <v>146</v>
      </c>
    </row>
    <row r="84" spans="1:16" s="17" customFormat="1" ht="12.75" customHeight="1" x14ac:dyDescent="0.25">
      <c r="A84" s="95"/>
      <c r="B84" s="97"/>
      <c r="C84" s="97"/>
      <c r="D84" s="100"/>
      <c r="E84" s="97"/>
      <c r="F84" s="92" t="s">
        <v>147</v>
      </c>
      <c r="G84" s="92" t="s">
        <v>148</v>
      </c>
      <c r="H84" s="90"/>
    </row>
    <row r="85" spans="1:16" s="17" customFormat="1" ht="13.5" customHeight="1" thickBot="1" x14ac:dyDescent="0.3">
      <c r="A85" s="96"/>
      <c r="B85" s="98"/>
      <c r="C85" s="98"/>
      <c r="D85" s="101"/>
      <c r="E85" s="98"/>
      <c r="F85" s="93"/>
      <c r="G85" s="93"/>
      <c r="H85" s="91"/>
    </row>
    <row r="86" spans="1:16" s="26" customFormat="1" ht="92.4" x14ac:dyDescent="0.25">
      <c r="A86" s="70">
        <v>3</v>
      </c>
      <c r="B86" s="71"/>
      <c r="C86" s="72" t="s">
        <v>393</v>
      </c>
      <c r="D86" s="73" t="s">
        <v>334</v>
      </c>
      <c r="E86" s="74" t="s">
        <v>394</v>
      </c>
      <c r="F86" s="75">
        <v>180</v>
      </c>
      <c r="G86" s="74">
        <v>8760.6</v>
      </c>
      <c r="H86" s="76"/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>
        <f t="shared" ref="O86:P91" si="8">F86</f>
        <v>180</v>
      </c>
      <c r="P86" s="25">
        <f t="shared" si="8"/>
        <v>8760.6</v>
      </c>
    </row>
    <row r="87" spans="1:16" s="26" customFormat="1" ht="66" x14ac:dyDescent="0.25">
      <c r="A87" s="70">
        <v>4</v>
      </c>
      <c r="B87" s="71"/>
      <c r="C87" s="72" t="s">
        <v>395</v>
      </c>
      <c r="D87" s="73" t="s">
        <v>302</v>
      </c>
      <c r="E87" s="74" t="s">
        <v>396</v>
      </c>
      <c r="F87" s="75">
        <v>5</v>
      </c>
      <c r="G87" s="74">
        <v>9734.0500000000011</v>
      </c>
      <c r="H87" s="76"/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>
        <f t="shared" si="8"/>
        <v>5</v>
      </c>
      <c r="P87" s="25">
        <f t="shared" si="8"/>
        <v>9734.0500000000011</v>
      </c>
    </row>
    <row r="88" spans="1:16" s="26" customFormat="1" ht="66" x14ac:dyDescent="0.25">
      <c r="A88" s="70">
        <v>5</v>
      </c>
      <c r="B88" s="71"/>
      <c r="C88" s="72" t="s">
        <v>397</v>
      </c>
      <c r="D88" s="73" t="s">
        <v>302</v>
      </c>
      <c r="E88" s="74" t="s">
        <v>398</v>
      </c>
      <c r="F88" s="75">
        <v>5</v>
      </c>
      <c r="G88" s="74">
        <v>8709.65</v>
      </c>
      <c r="H88" s="76"/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>
        <f t="shared" si="8"/>
        <v>5</v>
      </c>
      <c r="P88" s="25">
        <f t="shared" si="8"/>
        <v>8709.65</v>
      </c>
    </row>
    <row r="89" spans="1:16" s="26" customFormat="1" ht="66" x14ac:dyDescent="0.25">
      <c r="A89" s="70">
        <v>6</v>
      </c>
      <c r="B89" s="71"/>
      <c r="C89" s="72" t="s">
        <v>399</v>
      </c>
      <c r="D89" s="73" t="s">
        <v>302</v>
      </c>
      <c r="E89" s="74" t="s">
        <v>400</v>
      </c>
      <c r="F89" s="75">
        <v>5</v>
      </c>
      <c r="G89" s="74">
        <v>3151.2000000000003</v>
      </c>
      <c r="H89" s="76"/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>
        <f t="shared" si="8"/>
        <v>5</v>
      </c>
      <c r="P89" s="25">
        <f t="shared" si="8"/>
        <v>3151.2000000000003</v>
      </c>
    </row>
    <row r="90" spans="1:16" s="26" customFormat="1" ht="66" x14ac:dyDescent="0.25">
      <c r="A90" s="70">
        <v>7</v>
      </c>
      <c r="B90" s="71"/>
      <c r="C90" s="72" t="s">
        <v>401</v>
      </c>
      <c r="D90" s="73" t="s">
        <v>302</v>
      </c>
      <c r="E90" s="74" t="s">
        <v>402</v>
      </c>
      <c r="F90" s="75">
        <v>2</v>
      </c>
      <c r="G90" s="74">
        <v>1201.98</v>
      </c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 t="shared" si="8"/>
        <v>2</v>
      </c>
      <c r="P90" s="25">
        <f t="shared" si="8"/>
        <v>1201.98</v>
      </c>
    </row>
    <row r="91" spans="1:16" s="26" customFormat="1" ht="66" x14ac:dyDescent="0.25">
      <c r="A91" s="70">
        <v>8</v>
      </c>
      <c r="B91" s="71"/>
      <c r="C91" s="72" t="s">
        <v>403</v>
      </c>
      <c r="D91" s="73" t="s">
        <v>302</v>
      </c>
      <c r="E91" s="74" t="s">
        <v>404</v>
      </c>
      <c r="F91" s="75">
        <v>20</v>
      </c>
      <c r="G91" s="74">
        <v>9094.2000000000007</v>
      </c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 t="shared" si="8"/>
        <v>20</v>
      </c>
      <c r="P91" s="25">
        <f t="shared" si="8"/>
        <v>9094.2000000000007</v>
      </c>
    </row>
    <row r="92" spans="1:16" s="17" customFormat="1" ht="13.5" customHeight="1" thickBot="1" x14ac:dyDescent="0.3"/>
    <row r="93" spans="1:16" s="17" customFormat="1" ht="26.25" customHeight="1" x14ac:dyDescent="0.25">
      <c r="A93" s="94" t="s">
        <v>139</v>
      </c>
      <c r="B93" s="88" t="s">
        <v>140</v>
      </c>
      <c r="C93" s="88" t="s">
        <v>32</v>
      </c>
      <c r="D93" s="99" t="s">
        <v>141</v>
      </c>
      <c r="E93" s="88" t="s">
        <v>142</v>
      </c>
      <c r="F93" s="88" t="s">
        <v>293</v>
      </c>
      <c r="G93" s="88"/>
      <c r="H93" s="89" t="s">
        <v>146</v>
      </c>
    </row>
    <row r="94" spans="1:16" s="17" customFormat="1" ht="12.75" customHeight="1" x14ac:dyDescent="0.25">
      <c r="A94" s="95"/>
      <c r="B94" s="97"/>
      <c r="C94" s="97"/>
      <c r="D94" s="100"/>
      <c r="E94" s="97"/>
      <c r="F94" s="92" t="s">
        <v>147</v>
      </c>
      <c r="G94" s="92" t="s">
        <v>148</v>
      </c>
      <c r="H94" s="90"/>
    </row>
    <row r="95" spans="1:16" s="17" customFormat="1" ht="13.5" customHeight="1" thickBot="1" x14ac:dyDescent="0.3">
      <c r="A95" s="96"/>
      <c r="B95" s="98"/>
      <c r="C95" s="98"/>
      <c r="D95" s="101"/>
      <c r="E95" s="98"/>
      <c r="F95" s="93"/>
      <c r="G95" s="93"/>
      <c r="H95" s="91"/>
    </row>
    <row r="96" spans="1:16" s="26" customFormat="1" ht="66" x14ac:dyDescent="0.25">
      <c r="A96" s="70">
        <v>9</v>
      </c>
      <c r="B96" s="71"/>
      <c r="C96" s="72" t="s">
        <v>405</v>
      </c>
      <c r="D96" s="73" t="s">
        <v>302</v>
      </c>
      <c r="E96" s="74" t="s">
        <v>406</v>
      </c>
      <c r="F96" s="75">
        <v>5</v>
      </c>
      <c r="G96" s="74">
        <v>5784.1500000000005</v>
      </c>
      <c r="H96" s="76"/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 t="e">
        <f>#REF!</f>
        <v>#REF!</v>
      </c>
      <c r="O96" s="25">
        <f t="shared" ref="O96:P101" si="9">F96</f>
        <v>5</v>
      </c>
      <c r="P96" s="25">
        <f t="shared" si="9"/>
        <v>5784.1500000000005</v>
      </c>
    </row>
    <row r="97" spans="1:16" s="26" customFormat="1" ht="105.6" x14ac:dyDescent="0.25">
      <c r="A97" s="70">
        <v>10</v>
      </c>
      <c r="B97" s="71"/>
      <c r="C97" s="72" t="s">
        <v>407</v>
      </c>
      <c r="D97" s="73" t="s">
        <v>302</v>
      </c>
      <c r="E97" s="74" t="s">
        <v>408</v>
      </c>
      <c r="F97" s="75">
        <v>20</v>
      </c>
      <c r="G97" s="74">
        <v>10264.4</v>
      </c>
      <c r="H97" s="76"/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>
        <f t="shared" si="9"/>
        <v>20</v>
      </c>
      <c r="P97" s="25">
        <f t="shared" si="9"/>
        <v>10264.4</v>
      </c>
    </row>
    <row r="98" spans="1:16" s="26" customFormat="1" ht="105.6" x14ac:dyDescent="0.25">
      <c r="A98" s="70">
        <v>11</v>
      </c>
      <c r="B98" s="71"/>
      <c r="C98" s="72" t="s">
        <v>409</v>
      </c>
      <c r="D98" s="73" t="s">
        <v>334</v>
      </c>
      <c r="E98" s="74" t="s">
        <v>410</v>
      </c>
      <c r="F98" s="75">
        <v>15930</v>
      </c>
      <c r="G98" s="74">
        <v>268101.90000000002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 t="shared" si="9"/>
        <v>15930</v>
      </c>
      <c r="P98" s="25">
        <f t="shared" si="9"/>
        <v>268101.90000000002</v>
      </c>
    </row>
    <row r="99" spans="1:16" s="26" customFormat="1" ht="105.6" x14ac:dyDescent="0.25">
      <c r="A99" s="70">
        <v>12</v>
      </c>
      <c r="B99" s="71"/>
      <c r="C99" s="72" t="s">
        <v>411</v>
      </c>
      <c r="D99" s="73" t="s">
        <v>334</v>
      </c>
      <c r="E99" s="74" t="s">
        <v>412</v>
      </c>
      <c r="F99" s="75">
        <v>14175</v>
      </c>
      <c r="G99" s="74">
        <v>124598.25</v>
      </c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 t="shared" si="9"/>
        <v>14175</v>
      </c>
      <c r="P99" s="25">
        <f t="shared" si="9"/>
        <v>124598.25</v>
      </c>
    </row>
    <row r="100" spans="1:16" s="26" customFormat="1" ht="52.8" x14ac:dyDescent="0.25">
      <c r="A100" s="70">
        <v>13</v>
      </c>
      <c r="B100" s="71"/>
      <c r="C100" s="72" t="s">
        <v>413</v>
      </c>
      <c r="D100" s="73" t="s">
        <v>380</v>
      </c>
      <c r="E100" s="74" t="s">
        <v>414</v>
      </c>
      <c r="F100" s="75">
        <v>11</v>
      </c>
      <c r="G100" s="74">
        <v>31447.68</v>
      </c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 t="shared" si="9"/>
        <v>11</v>
      </c>
      <c r="P100" s="25">
        <f t="shared" si="9"/>
        <v>31447.68</v>
      </c>
    </row>
    <row r="101" spans="1:16" s="26" customFormat="1" ht="66" x14ac:dyDescent="0.25">
      <c r="A101" s="70">
        <v>14</v>
      </c>
      <c r="B101" s="71"/>
      <c r="C101" s="72" t="s">
        <v>415</v>
      </c>
      <c r="D101" s="73" t="s">
        <v>305</v>
      </c>
      <c r="E101" s="74" t="s">
        <v>416</v>
      </c>
      <c r="F101" s="75">
        <v>5</v>
      </c>
      <c r="G101" s="74">
        <v>1049.8500000000001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 t="shared" si="9"/>
        <v>5</v>
      </c>
      <c r="P101" s="25">
        <f t="shared" si="9"/>
        <v>1049.8500000000001</v>
      </c>
    </row>
    <row r="102" spans="1:16" s="17" customFormat="1" ht="13.5" customHeight="1" thickBot="1" x14ac:dyDescent="0.3"/>
    <row r="103" spans="1:16" s="17" customFormat="1" ht="26.25" customHeight="1" x14ac:dyDescent="0.25">
      <c r="A103" s="94" t="s">
        <v>139</v>
      </c>
      <c r="B103" s="88" t="s">
        <v>140</v>
      </c>
      <c r="C103" s="88" t="s">
        <v>32</v>
      </c>
      <c r="D103" s="99" t="s">
        <v>141</v>
      </c>
      <c r="E103" s="88" t="s">
        <v>142</v>
      </c>
      <c r="F103" s="88" t="s">
        <v>293</v>
      </c>
      <c r="G103" s="88"/>
      <c r="H103" s="89" t="s">
        <v>146</v>
      </c>
    </row>
    <row r="104" spans="1:16" s="17" customFormat="1" ht="12.75" customHeight="1" x14ac:dyDescent="0.25">
      <c r="A104" s="95"/>
      <c r="B104" s="97"/>
      <c r="C104" s="97"/>
      <c r="D104" s="100"/>
      <c r="E104" s="97"/>
      <c r="F104" s="92" t="s">
        <v>147</v>
      </c>
      <c r="G104" s="92" t="s">
        <v>148</v>
      </c>
      <c r="H104" s="90"/>
    </row>
    <row r="105" spans="1:16" s="17" customFormat="1" ht="13.5" customHeight="1" thickBot="1" x14ac:dyDescent="0.3">
      <c r="A105" s="96"/>
      <c r="B105" s="98"/>
      <c r="C105" s="98"/>
      <c r="D105" s="101"/>
      <c r="E105" s="98"/>
      <c r="F105" s="93"/>
      <c r="G105" s="93"/>
      <c r="H105" s="91"/>
    </row>
    <row r="106" spans="1:16" s="26" customFormat="1" ht="66" x14ac:dyDescent="0.25">
      <c r="A106" s="70">
        <v>15</v>
      </c>
      <c r="B106" s="71"/>
      <c r="C106" s="72" t="s">
        <v>417</v>
      </c>
      <c r="D106" s="73" t="s">
        <v>334</v>
      </c>
      <c r="E106" s="74" t="s">
        <v>418</v>
      </c>
      <c r="F106" s="75">
        <v>15</v>
      </c>
      <c r="G106" s="74">
        <v>13447.5</v>
      </c>
      <c r="H106" s="76"/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>
        <f t="shared" ref="O106:P112" si="10">F106</f>
        <v>15</v>
      </c>
      <c r="P106" s="25">
        <f t="shared" si="10"/>
        <v>13447.5</v>
      </c>
    </row>
    <row r="107" spans="1:16" s="26" customFormat="1" ht="66" x14ac:dyDescent="0.25">
      <c r="A107" s="70">
        <v>16</v>
      </c>
      <c r="B107" s="71"/>
      <c r="C107" s="72" t="s">
        <v>419</v>
      </c>
      <c r="D107" s="73" t="s">
        <v>334</v>
      </c>
      <c r="E107" s="74" t="s">
        <v>418</v>
      </c>
      <c r="F107" s="75">
        <v>36</v>
      </c>
      <c r="G107" s="74">
        <v>32274</v>
      </c>
      <c r="H107" s="76"/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 t="e">
        <f>#REF!</f>
        <v>#REF!</v>
      </c>
      <c r="O107" s="25">
        <f t="shared" si="10"/>
        <v>36</v>
      </c>
      <c r="P107" s="25">
        <f t="shared" si="10"/>
        <v>32274</v>
      </c>
    </row>
    <row r="108" spans="1:16" s="26" customFormat="1" ht="52.8" x14ac:dyDescent="0.25">
      <c r="A108" s="70">
        <v>17</v>
      </c>
      <c r="B108" s="71"/>
      <c r="C108" s="72" t="s">
        <v>420</v>
      </c>
      <c r="D108" s="73" t="s">
        <v>334</v>
      </c>
      <c r="E108" s="74" t="s">
        <v>418</v>
      </c>
      <c r="F108" s="75">
        <v>20</v>
      </c>
      <c r="G108" s="74">
        <v>17930</v>
      </c>
      <c r="H108" s="76"/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>
        <f t="shared" si="10"/>
        <v>20</v>
      </c>
      <c r="P108" s="25">
        <f t="shared" si="10"/>
        <v>17930</v>
      </c>
    </row>
    <row r="109" spans="1:16" s="26" customFormat="1" ht="52.8" x14ac:dyDescent="0.25">
      <c r="A109" s="70">
        <v>18</v>
      </c>
      <c r="B109" s="71"/>
      <c r="C109" s="72" t="s">
        <v>421</v>
      </c>
      <c r="D109" s="73" t="s">
        <v>422</v>
      </c>
      <c r="E109" s="74" t="s">
        <v>423</v>
      </c>
      <c r="F109" s="75">
        <v>500</v>
      </c>
      <c r="G109" s="74">
        <v>12300</v>
      </c>
      <c r="H109" s="76"/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>
        <f t="shared" si="10"/>
        <v>500</v>
      </c>
      <c r="P109" s="25">
        <f t="shared" si="10"/>
        <v>12300</v>
      </c>
    </row>
    <row r="110" spans="1:16" s="26" customFormat="1" ht="39.6" x14ac:dyDescent="0.25">
      <c r="A110" s="70">
        <v>19</v>
      </c>
      <c r="B110" s="71"/>
      <c r="C110" s="72" t="s">
        <v>424</v>
      </c>
      <c r="D110" s="73" t="s">
        <v>348</v>
      </c>
      <c r="E110" s="74" t="s">
        <v>425</v>
      </c>
      <c r="F110" s="75">
        <v>50</v>
      </c>
      <c r="G110" s="74">
        <v>694.5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 t="shared" si="10"/>
        <v>50</v>
      </c>
      <c r="P110" s="25">
        <f t="shared" si="10"/>
        <v>694.5</v>
      </c>
    </row>
    <row r="111" spans="1:16" s="26" customFormat="1" ht="105.6" x14ac:dyDescent="0.25">
      <c r="A111" s="70">
        <v>20</v>
      </c>
      <c r="B111" s="71"/>
      <c r="C111" s="72" t="s">
        <v>426</v>
      </c>
      <c r="D111" s="73" t="s">
        <v>302</v>
      </c>
      <c r="E111" s="74" t="s">
        <v>427</v>
      </c>
      <c r="F111" s="75">
        <v>1</v>
      </c>
      <c r="G111" s="74">
        <v>6364.2000000000007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 t="shared" si="10"/>
        <v>1</v>
      </c>
      <c r="P111" s="25">
        <f t="shared" si="10"/>
        <v>6364.2000000000007</v>
      </c>
    </row>
    <row r="112" spans="1:16" s="26" customFormat="1" ht="105.6" x14ac:dyDescent="0.25">
      <c r="A112" s="70">
        <v>21</v>
      </c>
      <c r="B112" s="71"/>
      <c r="C112" s="72" t="s">
        <v>428</v>
      </c>
      <c r="D112" s="73" t="s">
        <v>302</v>
      </c>
      <c r="E112" s="74" t="s">
        <v>427</v>
      </c>
      <c r="F112" s="75">
        <v>5</v>
      </c>
      <c r="G112" s="74">
        <v>31821</v>
      </c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 t="shared" si="10"/>
        <v>5</v>
      </c>
      <c r="P112" s="25">
        <f t="shared" si="10"/>
        <v>31821</v>
      </c>
    </row>
    <row r="113" spans="1:16" s="17" customFormat="1" ht="13.5" customHeight="1" thickBot="1" x14ac:dyDescent="0.3"/>
    <row r="114" spans="1:16" s="17" customFormat="1" ht="26.25" customHeight="1" x14ac:dyDescent="0.25">
      <c r="A114" s="94" t="s">
        <v>139</v>
      </c>
      <c r="B114" s="88" t="s">
        <v>140</v>
      </c>
      <c r="C114" s="88" t="s">
        <v>32</v>
      </c>
      <c r="D114" s="99" t="s">
        <v>141</v>
      </c>
      <c r="E114" s="88" t="s">
        <v>142</v>
      </c>
      <c r="F114" s="88" t="s">
        <v>293</v>
      </c>
      <c r="G114" s="88"/>
      <c r="H114" s="89" t="s">
        <v>146</v>
      </c>
    </row>
    <row r="115" spans="1:16" s="17" customFormat="1" ht="12.75" customHeight="1" x14ac:dyDescent="0.25">
      <c r="A115" s="95"/>
      <c r="B115" s="97"/>
      <c r="C115" s="97"/>
      <c r="D115" s="100"/>
      <c r="E115" s="97"/>
      <c r="F115" s="92" t="s">
        <v>147</v>
      </c>
      <c r="G115" s="92" t="s">
        <v>148</v>
      </c>
      <c r="H115" s="90"/>
    </row>
    <row r="116" spans="1:16" s="17" customFormat="1" ht="13.5" customHeight="1" thickBot="1" x14ac:dyDescent="0.3">
      <c r="A116" s="96"/>
      <c r="B116" s="98"/>
      <c r="C116" s="98"/>
      <c r="D116" s="101"/>
      <c r="E116" s="98"/>
      <c r="F116" s="93"/>
      <c r="G116" s="93"/>
      <c r="H116" s="91"/>
    </row>
    <row r="117" spans="1:16" s="26" customFormat="1" ht="66" x14ac:dyDescent="0.25">
      <c r="A117" s="70">
        <v>22</v>
      </c>
      <c r="B117" s="71"/>
      <c r="C117" s="72" t="s">
        <v>429</v>
      </c>
      <c r="D117" s="73" t="s">
        <v>334</v>
      </c>
      <c r="E117" s="74">
        <v>6618</v>
      </c>
      <c r="F117" s="75">
        <v>5</v>
      </c>
      <c r="G117" s="74">
        <v>33090</v>
      </c>
      <c r="H117" s="76"/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>
        <f t="shared" ref="O117:O125" si="11">F117</f>
        <v>5</v>
      </c>
      <c r="P117" s="25">
        <f t="shared" ref="P117:P125" si="12">G117</f>
        <v>33090</v>
      </c>
    </row>
    <row r="118" spans="1:16" s="26" customFormat="1" ht="39.6" x14ac:dyDescent="0.25">
      <c r="A118" s="70">
        <v>23</v>
      </c>
      <c r="B118" s="71"/>
      <c r="C118" s="72" t="s">
        <v>430</v>
      </c>
      <c r="D118" s="73" t="s">
        <v>302</v>
      </c>
      <c r="E118" s="74" t="s">
        <v>431</v>
      </c>
      <c r="F118" s="75">
        <v>20250</v>
      </c>
      <c r="G118" s="74">
        <v>42666.75</v>
      </c>
      <c r="H118" s="76"/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 t="e">
        <f>#REF!</f>
        <v>#REF!</v>
      </c>
      <c r="O118" s="25">
        <f t="shared" si="11"/>
        <v>20250</v>
      </c>
      <c r="P118" s="25">
        <f t="shared" si="12"/>
        <v>42666.75</v>
      </c>
    </row>
    <row r="119" spans="1:16" s="26" customFormat="1" ht="39.6" x14ac:dyDescent="0.25">
      <c r="A119" s="70">
        <v>24</v>
      </c>
      <c r="B119" s="71"/>
      <c r="C119" s="72" t="s">
        <v>432</v>
      </c>
      <c r="D119" s="73" t="s">
        <v>302</v>
      </c>
      <c r="E119" s="74" t="s">
        <v>431</v>
      </c>
      <c r="F119" s="75">
        <v>3000</v>
      </c>
      <c r="G119" s="74">
        <v>6321</v>
      </c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 t="shared" si="11"/>
        <v>3000</v>
      </c>
      <c r="P119" s="25">
        <f t="shared" si="12"/>
        <v>6321</v>
      </c>
    </row>
    <row r="120" spans="1:16" s="26" customFormat="1" ht="39.6" x14ac:dyDescent="0.25">
      <c r="A120" s="70">
        <v>25</v>
      </c>
      <c r="B120" s="71"/>
      <c r="C120" s="72" t="s">
        <v>433</v>
      </c>
      <c r="D120" s="73" t="s">
        <v>302</v>
      </c>
      <c r="E120" s="74" t="s">
        <v>431</v>
      </c>
      <c r="F120" s="75">
        <v>9000</v>
      </c>
      <c r="G120" s="74">
        <v>18963</v>
      </c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 t="shared" si="11"/>
        <v>9000</v>
      </c>
      <c r="P120" s="25">
        <f t="shared" si="12"/>
        <v>18963</v>
      </c>
    </row>
    <row r="121" spans="1:16" s="26" customFormat="1" ht="52.8" x14ac:dyDescent="0.25">
      <c r="A121" s="70">
        <v>26</v>
      </c>
      <c r="B121" s="71"/>
      <c r="C121" s="72" t="s">
        <v>434</v>
      </c>
      <c r="D121" s="73" t="s">
        <v>334</v>
      </c>
      <c r="E121" s="74" t="s">
        <v>435</v>
      </c>
      <c r="F121" s="75">
        <v>12200</v>
      </c>
      <c r="G121" s="74">
        <v>24522</v>
      </c>
      <c r="H121" s="76"/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 t="e">
        <f>#REF!</f>
        <v>#REF!</v>
      </c>
      <c r="O121" s="25">
        <f t="shared" si="11"/>
        <v>12200</v>
      </c>
      <c r="P121" s="25">
        <f t="shared" si="12"/>
        <v>24522</v>
      </c>
    </row>
    <row r="122" spans="1:16" s="26" customFormat="1" ht="66" x14ac:dyDescent="0.25">
      <c r="A122" s="70">
        <v>27</v>
      </c>
      <c r="B122" s="71"/>
      <c r="C122" s="72" t="s">
        <v>436</v>
      </c>
      <c r="D122" s="73" t="s">
        <v>334</v>
      </c>
      <c r="E122" s="74" t="s">
        <v>435</v>
      </c>
      <c r="F122" s="75">
        <v>3450</v>
      </c>
      <c r="G122" s="74">
        <v>6934.5</v>
      </c>
      <c r="H122" s="76"/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 t="e">
        <f>#REF!</f>
        <v>#REF!</v>
      </c>
      <c r="O122" s="25">
        <f t="shared" si="11"/>
        <v>3450</v>
      </c>
      <c r="P122" s="25">
        <f t="shared" si="12"/>
        <v>6934.5</v>
      </c>
    </row>
    <row r="123" spans="1:16" s="26" customFormat="1" ht="66" x14ac:dyDescent="0.25">
      <c r="A123" s="70">
        <v>28</v>
      </c>
      <c r="B123" s="71"/>
      <c r="C123" s="72" t="s">
        <v>437</v>
      </c>
      <c r="D123" s="73" t="s">
        <v>334</v>
      </c>
      <c r="E123" s="74" t="s">
        <v>435</v>
      </c>
      <c r="F123" s="75">
        <v>50000</v>
      </c>
      <c r="G123" s="74">
        <v>100500</v>
      </c>
      <c r="H123" s="76"/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 t="e">
        <f>#REF!</f>
        <v>#REF!</v>
      </c>
      <c r="O123" s="25">
        <f t="shared" si="11"/>
        <v>50000</v>
      </c>
      <c r="P123" s="25">
        <f t="shared" si="12"/>
        <v>100500</v>
      </c>
    </row>
    <row r="124" spans="1:16" s="26" customFormat="1" ht="66" x14ac:dyDescent="0.25">
      <c r="A124" s="70">
        <v>29</v>
      </c>
      <c r="B124" s="71"/>
      <c r="C124" s="72" t="s">
        <v>438</v>
      </c>
      <c r="D124" s="73" t="s">
        <v>334</v>
      </c>
      <c r="E124" s="74" t="s">
        <v>435</v>
      </c>
      <c r="F124" s="75">
        <v>30400</v>
      </c>
      <c r="G124" s="74">
        <v>61104</v>
      </c>
      <c r="H124" s="76"/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 t="e">
        <f>#REF!</f>
        <v>#REF!</v>
      </c>
      <c r="O124" s="25">
        <f t="shared" si="11"/>
        <v>30400</v>
      </c>
      <c r="P124" s="25">
        <f t="shared" si="12"/>
        <v>61104</v>
      </c>
    </row>
    <row r="125" spans="1:16" s="26" customFormat="1" ht="39.6" x14ac:dyDescent="0.25">
      <c r="A125" s="70">
        <v>30</v>
      </c>
      <c r="B125" s="71"/>
      <c r="C125" s="72" t="s">
        <v>439</v>
      </c>
      <c r="D125" s="73" t="s">
        <v>334</v>
      </c>
      <c r="E125" s="74" t="s">
        <v>435</v>
      </c>
      <c r="F125" s="75">
        <v>40500</v>
      </c>
      <c r="G125" s="74">
        <v>81405</v>
      </c>
      <c r="H125" s="76"/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 t="e">
        <f>#REF!</f>
        <v>#REF!</v>
      </c>
      <c r="O125" s="25">
        <f t="shared" si="11"/>
        <v>40500</v>
      </c>
      <c r="P125" s="25">
        <f t="shared" si="12"/>
        <v>81405</v>
      </c>
    </row>
    <row r="126" spans="1:16" s="17" customFormat="1" ht="13.5" customHeight="1" thickBot="1" x14ac:dyDescent="0.3"/>
    <row r="127" spans="1:16" s="17" customFormat="1" ht="26.25" customHeight="1" x14ac:dyDescent="0.25">
      <c r="A127" s="94" t="s">
        <v>139</v>
      </c>
      <c r="B127" s="88" t="s">
        <v>140</v>
      </c>
      <c r="C127" s="88" t="s">
        <v>32</v>
      </c>
      <c r="D127" s="99" t="s">
        <v>141</v>
      </c>
      <c r="E127" s="88" t="s">
        <v>142</v>
      </c>
      <c r="F127" s="88" t="s">
        <v>293</v>
      </c>
      <c r="G127" s="88"/>
      <c r="H127" s="89" t="s">
        <v>146</v>
      </c>
    </row>
    <row r="128" spans="1:16" s="17" customFormat="1" ht="12.75" customHeight="1" x14ac:dyDescent="0.25">
      <c r="A128" s="95"/>
      <c r="B128" s="97"/>
      <c r="C128" s="97"/>
      <c r="D128" s="100"/>
      <c r="E128" s="97"/>
      <c r="F128" s="92" t="s">
        <v>147</v>
      </c>
      <c r="G128" s="92" t="s">
        <v>148</v>
      </c>
      <c r="H128" s="90"/>
    </row>
    <row r="129" spans="1:17" s="17" customFormat="1" ht="13.5" customHeight="1" thickBot="1" x14ac:dyDescent="0.3">
      <c r="A129" s="96"/>
      <c r="B129" s="98"/>
      <c r="C129" s="98"/>
      <c r="D129" s="101"/>
      <c r="E129" s="98"/>
      <c r="F129" s="93"/>
      <c r="G129" s="93"/>
      <c r="H129" s="91"/>
    </row>
    <row r="130" spans="1:17" s="26" customFormat="1" ht="105.6" x14ac:dyDescent="0.25">
      <c r="A130" s="70">
        <v>31</v>
      </c>
      <c r="B130" s="71"/>
      <c r="C130" s="72" t="s">
        <v>440</v>
      </c>
      <c r="D130" s="73" t="s">
        <v>334</v>
      </c>
      <c r="E130" s="74" t="s">
        <v>435</v>
      </c>
      <c r="F130" s="75">
        <v>650</v>
      </c>
      <c r="G130" s="74">
        <v>1306.5</v>
      </c>
      <c r="H130" s="76"/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 t="e">
        <f>#REF!</f>
        <v>#REF!</v>
      </c>
      <c r="O130" s="25">
        <f t="shared" ref="O130:P137" si="13">F130</f>
        <v>650</v>
      </c>
      <c r="P130" s="25">
        <f t="shared" si="13"/>
        <v>1306.5</v>
      </c>
    </row>
    <row r="131" spans="1:17" s="26" customFormat="1" ht="92.4" x14ac:dyDescent="0.25">
      <c r="A131" s="70">
        <v>32</v>
      </c>
      <c r="B131" s="71"/>
      <c r="C131" s="72" t="s">
        <v>441</v>
      </c>
      <c r="D131" s="73" t="s">
        <v>334</v>
      </c>
      <c r="E131" s="74" t="s">
        <v>442</v>
      </c>
      <c r="F131" s="75">
        <v>2</v>
      </c>
      <c r="G131" s="74">
        <v>22097.64</v>
      </c>
      <c r="H131" s="76"/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 t="e">
        <f>#REF!</f>
        <v>#REF!</v>
      </c>
      <c r="O131" s="25">
        <f t="shared" si="13"/>
        <v>2</v>
      </c>
      <c r="P131" s="25">
        <f t="shared" si="13"/>
        <v>22097.64</v>
      </c>
    </row>
    <row r="132" spans="1:17" s="26" customFormat="1" ht="52.8" x14ac:dyDescent="0.25">
      <c r="A132" s="70">
        <v>33</v>
      </c>
      <c r="B132" s="71"/>
      <c r="C132" s="72" t="s">
        <v>443</v>
      </c>
      <c r="D132" s="73" t="s">
        <v>334</v>
      </c>
      <c r="E132" s="74" t="s">
        <v>444</v>
      </c>
      <c r="F132" s="75">
        <v>338</v>
      </c>
      <c r="G132" s="74">
        <v>72632.820000000007</v>
      </c>
      <c r="H132" s="76"/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 t="e">
        <f>#REF!</f>
        <v>#REF!</v>
      </c>
      <c r="O132" s="25">
        <f t="shared" si="13"/>
        <v>338</v>
      </c>
      <c r="P132" s="25">
        <f t="shared" si="13"/>
        <v>72632.820000000007</v>
      </c>
    </row>
    <row r="133" spans="1:17" s="26" customFormat="1" ht="52.8" x14ac:dyDescent="0.25">
      <c r="A133" s="70">
        <v>34</v>
      </c>
      <c r="B133" s="71"/>
      <c r="C133" s="72" t="s">
        <v>445</v>
      </c>
      <c r="D133" s="73" t="s">
        <v>334</v>
      </c>
      <c r="E133" s="74" t="s">
        <v>446</v>
      </c>
      <c r="F133" s="75">
        <v>2307</v>
      </c>
      <c r="G133" s="74">
        <v>131452.86000000002</v>
      </c>
      <c r="H133" s="76"/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 t="e">
        <f>#REF!</f>
        <v>#REF!</v>
      </c>
      <c r="O133" s="25">
        <f t="shared" si="13"/>
        <v>2307</v>
      </c>
      <c r="P133" s="25">
        <f t="shared" si="13"/>
        <v>131452.86000000002</v>
      </c>
    </row>
    <row r="134" spans="1:17" s="26" customFormat="1" ht="26.4" x14ac:dyDescent="0.25">
      <c r="A134" s="70">
        <v>35</v>
      </c>
      <c r="B134" s="71"/>
      <c r="C134" s="72" t="s">
        <v>447</v>
      </c>
      <c r="D134" s="73" t="s">
        <v>334</v>
      </c>
      <c r="E134" s="74">
        <v>220</v>
      </c>
      <c r="F134" s="75">
        <v>204</v>
      </c>
      <c r="G134" s="74">
        <v>44880</v>
      </c>
      <c r="H134" s="76"/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 t="e">
        <f>#REF!</f>
        <v>#REF!</v>
      </c>
      <c r="O134" s="25">
        <f t="shared" si="13"/>
        <v>204</v>
      </c>
      <c r="P134" s="25">
        <f t="shared" si="13"/>
        <v>44880</v>
      </c>
    </row>
    <row r="135" spans="1:17" s="26" customFormat="1" ht="26.4" x14ac:dyDescent="0.25">
      <c r="A135" s="70">
        <v>36</v>
      </c>
      <c r="B135" s="71"/>
      <c r="C135" s="72" t="s">
        <v>448</v>
      </c>
      <c r="D135" s="73" t="s">
        <v>334</v>
      </c>
      <c r="E135" s="74">
        <v>220</v>
      </c>
      <c r="F135" s="75">
        <v>450</v>
      </c>
      <c r="G135" s="74">
        <v>99000</v>
      </c>
      <c r="H135" s="76"/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 t="e">
        <f>#REF!</f>
        <v>#REF!</v>
      </c>
      <c r="O135" s="25">
        <f t="shared" si="13"/>
        <v>450</v>
      </c>
      <c r="P135" s="25">
        <f t="shared" si="13"/>
        <v>99000</v>
      </c>
    </row>
    <row r="136" spans="1:17" s="26" customFormat="1" ht="26.4" x14ac:dyDescent="0.25">
      <c r="A136" s="70">
        <v>37</v>
      </c>
      <c r="B136" s="71"/>
      <c r="C136" s="72" t="s">
        <v>449</v>
      </c>
      <c r="D136" s="73" t="s">
        <v>334</v>
      </c>
      <c r="E136" s="74">
        <v>220</v>
      </c>
      <c r="F136" s="75">
        <v>750</v>
      </c>
      <c r="G136" s="74">
        <v>165000</v>
      </c>
      <c r="H136" s="76"/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 t="e">
        <f>#REF!</f>
        <v>#REF!</v>
      </c>
      <c r="O136" s="25">
        <f t="shared" si="13"/>
        <v>750</v>
      </c>
      <c r="P136" s="25">
        <f t="shared" si="13"/>
        <v>165000</v>
      </c>
    </row>
    <row r="137" spans="1:17" s="26" customFormat="1" ht="27" thickBot="1" x14ac:dyDescent="0.3">
      <c r="A137" s="70">
        <v>38</v>
      </c>
      <c r="B137" s="71"/>
      <c r="C137" s="72" t="s">
        <v>450</v>
      </c>
      <c r="D137" s="73" t="s">
        <v>334</v>
      </c>
      <c r="E137" s="74" t="s">
        <v>451</v>
      </c>
      <c r="F137" s="75">
        <v>1850</v>
      </c>
      <c r="G137" s="74">
        <v>5013.5</v>
      </c>
      <c r="H137" s="76"/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 t="e">
        <f>#REF!</f>
        <v>#REF!</v>
      </c>
      <c r="O137" s="25">
        <f t="shared" si="13"/>
        <v>1850</v>
      </c>
      <c r="P137" s="25">
        <f t="shared" si="13"/>
        <v>5013.5</v>
      </c>
    </row>
    <row r="138" spans="1:17" s="17" customFormat="1" ht="13.8" thickBot="1" x14ac:dyDescent="0.3">
      <c r="A138" s="35"/>
      <c r="B138" s="29" t="s">
        <v>384</v>
      </c>
      <c r="C138" s="29"/>
      <c r="D138" s="29"/>
      <c r="E138" s="30"/>
      <c r="F138" s="31">
        <f>SUM(Лист1!O78:O137)</f>
        <v>206533</v>
      </c>
      <c r="G138" s="32">
        <f>SUM(Лист1!P78:P137)</f>
        <v>1521936.11</v>
      </c>
      <c r="H138" s="33"/>
    </row>
    <row r="139" spans="1:17" s="24" customFormat="1" ht="15" customHeight="1" thickBot="1" x14ac:dyDescent="0.3">
      <c r="A139" s="85" t="s">
        <v>452</v>
      </c>
      <c r="B139" s="21"/>
      <c r="C139" s="21"/>
      <c r="D139" s="21"/>
      <c r="E139" s="21"/>
      <c r="F139" s="22"/>
      <c r="G139" s="21"/>
      <c r="H139" s="23"/>
    </row>
    <row r="140" spans="1:17" s="24" customFormat="1" ht="15" hidden="1" customHeight="1" thickBot="1" x14ac:dyDescent="0.3">
      <c r="A140" s="79"/>
      <c r="B140" s="80"/>
      <c r="C140" s="80"/>
      <c r="D140" s="80"/>
      <c r="E140" s="80"/>
      <c r="F140" s="81"/>
      <c r="G140" s="80"/>
      <c r="H140" s="82"/>
      <c r="Q140" s="24" t="s">
        <v>295</v>
      </c>
    </row>
    <row r="141" spans="1:17" s="26" customFormat="1" ht="92.4" x14ac:dyDescent="0.25">
      <c r="A141" s="70">
        <v>1</v>
      </c>
      <c r="B141" s="71"/>
      <c r="C141" s="72" t="s">
        <v>453</v>
      </c>
      <c r="D141" s="73" t="s">
        <v>348</v>
      </c>
      <c r="E141" s="74" t="s">
        <v>454</v>
      </c>
      <c r="F141" s="75">
        <v>64</v>
      </c>
      <c r="G141" s="74">
        <v>46042.880000000005</v>
      </c>
      <c r="H141" s="76"/>
      <c r="I141" s="25" t="e">
        <f>#REF!</f>
        <v>#REF!</v>
      </c>
      <c r="J141" s="25" t="e">
        <f>#REF!</f>
        <v>#REF!</v>
      </c>
      <c r="K141" s="25" t="e">
        <f>#REF!</f>
        <v>#REF!</v>
      </c>
      <c r="L141" s="25" t="e">
        <f>#REF!</f>
        <v>#REF!</v>
      </c>
      <c r="M141" s="25" t="e">
        <f>#REF!</f>
        <v>#REF!</v>
      </c>
      <c r="N141" s="25" t="e">
        <f>#REF!</f>
        <v>#REF!</v>
      </c>
      <c r="O141" s="25">
        <f>F141</f>
        <v>64</v>
      </c>
      <c r="P141" s="25">
        <f>G141</f>
        <v>46042.880000000005</v>
      </c>
    </row>
    <row r="142" spans="1:17" s="17" customFormat="1" ht="13.5" customHeight="1" thickBot="1" x14ac:dyDescent="0.3"/>
    <row r="143" spans="1:17" s="17" customFormat="1" ht="26.25" customHeight="1" x14ac:dyDescent="0.25">
      <c r="A143" s="94" t="s">
        <v>139</v>
      </c>
      <c r="B143" s="88" t="s">
        <v>140</v>
      </c>
      <c r="C143" s="88" t="s">
        <v>32</v>
      </c>
      <c r="D143" s="99" t="s">
        <v>141</v>
      </c>
      <c r="E143" s="88" t="s">
        <v>142</v>
      </c>
      <c r="F143" s="88" t="s">
        <v>293</v>
      </c>
      <c r="G143" s="88"/>
      <c r="H143" s="89" t="s">
        <v>146</v>
      </c>
    </row>
    <row r="144" spans="1:17" s="17" customFormat="1" ht="12.75" customHeight="1" x14ac:dyDescent="0.25">
      <c r="A144" s="95"/>
      <c r="B144" s="97"/>
      <c r="C144" s="97"/>
      <c r="D144" s="100"/>
      <c r="E144" s="97"/>
      <c r="F144" s="92" t="s">
        <v>147</v>
      </c>
      <c r="G144" s="92" t="s">
        <v>148</v>
      </c>
      <c r="H144" s="90"/>
    </row>
    <row r="145" spans="1:16" s="17" customFormat="1" ht="13.5" customHeight="1" thickBot="1" x14ac:dyDescent="0.3">
      <c r="A145" s="96"/>
      <c r="B145" s="98"/>
      <c r="C145" s="98"/>
      <c r="D145" s="101"/>
      <c r="E145" s="98"/>
      <c r="F145" s="93"/>
      <c r="G145" s="93"/>
      <c r="H145" s="91"/>
    </row>
    <row r="146" spans="1:16" s="26" customFormat="1" ht="52.8" x14ac:dyDescent="0.25">
      <c r="A146" s="70">
        <v>2</v>
      </c>
      <c r="B146" s="71"/>
      <c r="C146" s="72" t="s">
        <v>455</v>
      </c>
      <c r="D146" s="73" t="s">
        <v>356</v>
      </c>
      <c r="E146" s="74" t="s">
        <v>456</v>
      </c>
      <c r="F146" s="75">
        <v>10</v>
      </c>
      <c r="G146" s="74">
        <v>7584.1</v>
      </c>
      <c r="H146" s="76"/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 t="e">
        <f>#REF!</f>
        <v>#REF!</v>
      </c>
      <c r="N146" s="25" t="e">
        <f>#REF!</f>
        <v>#REF!</v>
      </c>
      <c r="O146" s="25">
        <f t="shared" ref="O146:P148" si="14">F146</f>
        <v>10</v>
      </c>
      <c r="P146" s="25">
        <f t="shared" si="14"/>
        <v>7584.1</v>
      </c>
    </row>
    <row r="147" spans="1:16" s="26" customFormat="1" ht="52.8" x14ac:dyDescent="0.25">
      <c r="A147" s="70">
        <v>3</v>
      </c>
      <c r="B147" s="71"/>
      <c r="C147" s="72" t="s">
        <v>457</v>
      </c>
      <c r="D147" s="73" t="s">
        <v>312</v>
      </c>
      <c r="E147" s="74" t="s">
        <v>458</v>
      </c>
      <c r="F147" s="75">
        <v>17</v>
      </c>
      <c r="G147" s="74">
        <v>163570.77000000002</v>
      </c>
      <c r="H147" s="76"/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 t="e">
        <f>#REF!</f>
        <v>#REF!</v>
      </c>
      <c r="N147" s="25" t="e">
        <f>#REF!</f>
        <v>#REF!</v>
      </c>
      <c r="O147" s="25">
        <f t="shared" si="14"/>
        <v>17</v>
      </c>
      <c r="P147" s="25">
        <f t="shared" si="14"/>
        <v>163570.77000000002</v>
      </c>
    </row>
    <row r="148" spans="1:16" s="26" customFormat="1" ht="53.4" thickBot="1" x14ac:dyDescent="0.3">
      <c r="A148" s="70">
        <v>4</v>
      </c>
      <c r="B148" s="71"/>
      <c r="C148" s="72" t="s">
        <v>459</v>
      </c>
      <c r="D148" s="73" t="s">
        <v>312</v>
      </c>
      <c r="E148" s="74" t="s">
        <v>460</v>
      </c>
      <c r="F148" s="75">
        <v>14</v>
      </c>
      <c r="G148" s="74">
        <v>127396.92000000001</v>
      </c>
      <c r="H148" s="76"/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 t="e">
        <f>#REF!</f>
        <v>#REF!</v>
      </c>
      <c r="N148" s="25" t="e">
        <f>#REF!</f>
        <v>#REF!</v>
      </c>
      <c r="O148" s="25">
        <f t="shared" si="14"/>
        <v>14</v>
      </c>
      <c r="P148" s="25">
        <f t="shared" si="14"/>
        <v>127396.92000000001</v>
      </c>
    </row>
    <row r="149" spans="1:16" s="17" customFormat="1" ht="13.8" thickBot="1" x14ac:dyDescent="0.3">
      <c r="A149" s="35"/>
      <c r="B149" s="29" t="s">
        <v>384</v>
      </c>
      <c r="C149" s="29"/>
      <c r="D149" s="29"/>
      <c r="E149" s="30"/>
      <c r="F149" s="31">
        <f>SUM(Лист1!O139:O148)</f>
        <v>105</v>
      </c>
      <c r="G149" s="32">
        <f>SUM(Лист1!P139:P148)</f>
        <v>344594.67000000004</v>
      </c>
      <c r="H149" s="33"/>
    </row>
    <row r="150" spans="1:16" s="17" customFormat="1" ht="13.8" thickBot="1" x14ac:dyDescent="0.3">
      <c r="A150" s="27"/>
      <c r="B150" s="36" t="s">
        <v>151</v>
      </c>
      <c r="C150" s="29"/>
      <c r="D150" s="29"/>
      <c r="E150" s="37"/>
      <c r="F150" s="31">
        <f>SUM(Лист1!O1:O149)</f>
        <v>235220</v>
      </c>
      <c r="G150" s="32">
        <f>SUM(Лист1!P1:P149)</f>
        <v>10347546.679999998</v>
      </c>
      <c r="H150" s="33"/>
    </row>
    <row r="151" spans="1:16" s="17" customFormat="1" ht="13.2" x14ac:dyDescent="0.25"/>
  </sheetData>
  <mergeCells count="108">
    <mergeCell ref="G6:G7"/>
    <mergeCell ref="E5:E7"/>
    <mergeCell ref="F5:G5"/>
    <mergeCell ref="H5:H7"/>
    <mergeCell ref="F6:F7"/>
    <mergeCell ref="A5:A7"/>
    <mergeCell ref="B5:B7"/>
    <mergeCell ref="C5:C7"/>
    <mergeCell ref="D5:D7"/>
    <mergeCell ref="F17:G17"/>
    <mergeCell ref="H17:H19"/>
    <mergeCell ref="F18:F19"/>
    <mergeCell ref="G18:G19"/>
    <mergeCell ref="A17:A19"/>
    <mergeCell ref="B17:B19"/>
    <mergeCell ref="C17:C19"/>
    <mergeCell ref="D17:D19"/>
    <mergeCell ref="E17:E19"/>
    <mergeCell ref="F39:G39"/>
    <mergeCell ref="H39:H41"/>
    <mergeCell ref="F40:F41"/>
    <mergeCell ref="G40:G41"/>
    <mergeCell ref="F30:F31"/>
    <mergeCell ref="G30:G31"/>
    <mergeCell ref="A39:A41"/>
    <mergeCell ref="B39:B41"/>
    <mergeCell ref="C39:C41"/>
    <mergeCell ref="D39:D41"/>
    <mergeCell ref="E39:E41"/>
    <mergeCell ref="A29:A31"/>
    <mergeCell ref="B29:B31"/>
    <mergeCell ref="C29:C31"/>
    <mergeCell ref="D29:D31"/>
    <mergeCell ref="E29:E31"/>
    <mergeCell ref="F29:G29"/>
    <mergeCell ref="H29:H31"/>
    <mergeCell ref="F52:G52"/>
    <mergeCell ref="H52:H54"/>
    <mergeCell ref="F53:F54"/>
    <mergeCell ref="G53:G54"/>
    <mergeCell ref="A52:A54"/>
    <mergeCell ref="B52:B54"/>
    <mergeCell ref="C52:C54"/>
    <mergeCell ref="D52:D54"/>
    <mergeCell ref="E52:E54"/>
    <mergeCell ref="F65:G65"/>
    <mergeCell ref="H65:H67"/>
    <mergeCell ref="F66:F67"/>
    <mergeCell ref="G66:G67"/>
    <mergeCell ref="A65:A67"/>
    <mergeCell ref="B65:B67"/>
    <mergeCell ref="C65:C67"/>
    <mergeCell ref="D65:D67"/>
    <mergeCell ref="E65:E67"/>
    <mergeCell ref="F83:G83"/>
    <mergeCell ref="H83:H85"/>
    <mergeCell ref="F84:F85"/>
    <mergeCell ref="G84:G85"/>
    <mergeCell ref="A83:A85"/>
    <mergeCell ref="B83:B85"/>
    <mergeCell ref="C83:C85"/>
    <mergeCell ref="D83:D85"/>
    <mergeCell ref="E83:E85"/>
    <mergeCell ref="F93:G93"/>
    <mergeCell ref="H93:H95"/>
    <mergeCell ref="F94:F95"/>
    <mergeCell ref="G94:G95"/>
    <mergeCell ref="A93:A95"/>
    <mergeCell ref="B93:B95"/>
    <mergeCell ref="C93:C95"/>
    <mergeCell ref="D93:D95"/>
    <mergeCell ref="E93:E95"/>
    <mergeCell ref="F103:G103"/>
    <mergeCell ref="H103:H105"/>
    <mergeCell ref="F104:F105"/>
    <mergeCell ref="G104:G105"/>
    <mergeCell ref="A103:A105"/>
    <mergeCell ref="B103:B105"/>
    <mergeCell ref="C103:C105"/>
    <mergeCell ref="D103:D105"/>
    <mergeCell ref="E103:E105"/>
    <mergeCell ref="F114:G114"/>
    <mergeCell ref="H114:H116"/>
    <mergeCell ref="F115:F116"/>
    <mergeCell ref="G115:G116"/>
    <mergeCell ref="A114:A116"/>
    <mergeCell ref="B114:B116"/>
    <mergeCell ref="C114:C116"/>
    <mergeCell ref="D114:D116"/>
    <mergeCell ref="E114:E116"/>
    <mergeCell ref="F127:G127"/>
    <mergeCell ref="H127:H129"/>
    <mergeCell ref="F128:F129"/>
    <mergeCell ref="G128:G129"/>
    <mergeCell ref="A127:A129"/>
    <mergeCell ref="B127:B129"/>
    <mergeCell ref="C127:C129"/>
    <mergeCell ref="D127:D129"/>
    <mergeCell ref="E127:E129"/>
    <mergeCell ref="F143:G143"/>
    <mergeCell ref="H143:H145"/>
    <mergeCell ref="F144:F145"/>
    <mergeCell ref="G144:G145"/>
    <mergeCell ref="A143:A145"/>
    <mergeCell ref="B143:B145"/>
    <mergeCell ref="C143:C145"/>
    <mergeCell ref="D143:D145"/>
    <mergeCell ref="E143:E14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2" manualBreakCount="12">
    <brk id="15" max="16383" man="1"/>
    <brk id="27" max="16383" man="1"/>
    <brk id="37" max="16383" man="1"/>
    <brk id="50" max="16383" man="1"/>
    <brk id="63" max="16383" man="1"/>
    <brk id="81" max="16383" man="1"/>
    <brk id="91" max="16383" man="1"/>
    <brk id="101" max="16383" man="1"/>
    <brk id="112" max="16383" man="1"/>
    <brk id="125" max="16383" man="1"/>
    <brk id="141" max="16383" man="1"/>
    <brk id="1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- 12 -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2023-12-05T08:54:53Z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