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9</definedName>
    <definedName name="MPageCount">10</definedName>
    <definedName name="MPageRange" hidden="1">Лист1!$A$107:$A$116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F96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E114" i="4"/>
  <c r="F115" i="4"/>
  <c r="C33" i="2"/>
  <c r="L33" i="2"/>
  <c r="H33" i="2"/>
  <c r="F33" i="2"/>
  <c r="H32" i="2"/>
  <c r="F114" i="4" l="1"/>
  <c r="E96" i="4"/>
  <c r="E115" i="4"/>
</calcChain>
</file>

<file path=xl/sharedStrings.xml><?xml version="1.0" encoding="utf-8"?>
<sst xmlns="http://schemas.openxmlformats.org/spreadsheetml/2006/main" count="831" uniqueCount="422">
  <si>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</si>
  <si>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</si>
  <si>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</si>
  <si>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</si>
  <si>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</si>
  <si>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</si>
  <si>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</si>
  <si>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</si>
  <si>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</si>
  <si>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</si>
  <si>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</si>
  <si>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</si>
  <si>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</si>
  <si>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</si>
  <si>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</si>
  <si>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</si>
  <si>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</si>
  <si>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</si>
  <si>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</si>
  <si>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</si>
  <si>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</si>
  <si>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</si>
  <si>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</si>
  <si>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</si>
  <si>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</si>
  <si>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</si>
  <si>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</si>
  <si>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</si>
  <si>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</si>
  <si>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</si>
  <si>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</si>
  <si>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</si>
  <si>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</si>
  <si>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</si>
  <si>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</si>
  <si>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</si>
  <si>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</si>
  <si>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</si>
  <si>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</si>
  <si>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</si>
  <si>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</si>
  <si>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</si>
  <si>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</si>
  <si>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</si>
  <si>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</si>
  <si>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</si>
  <si>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</si>
  <si>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</si>
  <si>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</si>
  <si>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</si>
  <si>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</si>
  <si>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</si>
  <si>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</si>
  <si>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</si>
  <si>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</si>
  <si>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</si>
  <si>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</si>
  <si>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</si>
  <si>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</si>
  <si>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</si>
  <si>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</si>
  <si>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</si>
  <si>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</si>
  <si>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</si>
  <si>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</si>
  <si>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</si>
  <si>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</si>
  <si>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</si>
  <si>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</si>
  <si>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</si>
  <si>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</si>
  <si>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</si>
  <si>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</si>
  <si>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</si>
  <si>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</si>
  <si>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</si>
  <si>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</si>
  <si>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</si>
  <si>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</si>
  <si>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</si>
  <si>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</si>
  <si>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</si>
  <si>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</si>
  <si>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</si>
  <si>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</si>
  <si>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</si>
  <si>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</si>
  <si>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</si>
  <si>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</si>
  <si>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</si>
  <si>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</si>
  <si>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</si>
  <si>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</si>
  <si>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</si>
  <si>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</si>
  <si>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</si>
  <si>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</si>
  <si>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</si>
  <si>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</si>
  <si>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</si>
  <si>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</si>
  <si>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</si>
  <si>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</si>
  <si>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</si>
  <si>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</si>
  <si>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</si>
  <si>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</si>
  <si>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</si>
  <si>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</si>
  <si>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</si>
  <si>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</si>
  <si>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</si>
  <si>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</si>
  <si>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</si>
  <si>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</si>
  <si>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</si>
  <si>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</si>
  <si>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</si>
  <si>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</si>
  <si>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</si>
  <si>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</si>
  <si>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</si>
  <si>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</si>
  <si>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</si>
  <si>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</si>
  <si>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</si>
  <si>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</si>
  <si>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</si>
  <si>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</si>
  <si>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</si>
  <si>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</si>
  <si>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</si>
  <si>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</si>
  <si>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</si>
  <si>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</si>
  <si>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</si>
  <si>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</si>
  <si>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</si>
  <si>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</si>
  <si>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</si>
  <si>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</si>
  <si>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</si>
  <si>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</si>
  <si>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</si>
  <si>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</si>
  <si>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</si>
  <si>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</si>
  <si>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</si>
  <si>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</si>
  <si>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</si>
  <si>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</si>
  <si>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</si>
  <si>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</si>
  <si>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</si>
  <si>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</si>
  <si>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</si>
  <si>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</si>
  <si>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</si>
  <si>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</si>
  <si>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</si>
  <si>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</si>
  <si>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</si>
  <si>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</si>
  <si>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</si>
  <si>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</si>
  <si>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</si>
  <si>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</si>
  <si>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</si>
  <si>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</si>
  <si>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</si>
  <si>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</si>
  <si>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</si>
  <si>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</si>
  <si>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</si>
  <si>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</si>
  <si>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</si>
  <si>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</si>
  <si>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</si>
  <si>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</si>
  <si>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</si>
  <si>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</si>
  <si>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</si>
  <si>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</si>
  <si>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</si>
  <si>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</si>
  <si>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</si>
  <si>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</si>
  <si>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</si>
  <si>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</si>
  <si>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</si>
  <si>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</si>
  <si>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</si>
  <si>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</si>
  <si>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</si>
  <si>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</si>
  <si>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</si>
  <si>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</si>
  <si>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</si>
  <si>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</si>
  <si>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</si>
  <si>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</si>
  <si>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</si>
  <si>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</si>
  <si>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</si>
  <si>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</si>
  <si>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</si>
  <si>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</si>
  <si>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</si>
  <si>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</si>
  <si>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</si>
  <si>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</si>
  <si>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</si>
  <si>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</si>
  <si>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</si>
  <si>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</si>
  <si>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</si>
  <si>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</si>
  <si>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</si>
  <si>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</si>
  <si>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</si>
  <si>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</si>
  <si>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</si>
  <si>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</si>
  <si>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</si>
  <si>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</si>
  <si>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</si>
  <si>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</si>
  <si>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</si>
  <si>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</si>
  <si>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</si>
  <si>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</si>
  <si>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</si>
  <si>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</si>
  <si>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</si>
  <si>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</si>
  <si>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</si>
  <si>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</si>
  <si>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</si>
  <si>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</si>
  <si>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</si>
  <si>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</si>
  <si>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</si>
  <si>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</si>
  <si>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</si>
  <si>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</si>
  <si>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</si>
  <si>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</si>
  <si>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</si>
  <si>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</si>
  <si>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</si>
  <si>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</si>
  <si>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</si>
  <si>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</si>
  <si>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</si>
  <si>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</si>
  <si>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</si>
  <si>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</si>
  <si>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</si>
  <si>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</si>
  <si>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</si>
  <si>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</si>
  <si>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</si>
  <si>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</si>
  <si>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</si>
  <si>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</si>
  <si>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</si>
  <si>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</si>
  <si>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</si>
  <si>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</si>
  <si>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</si>
  <si>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</si>
  <si>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</si>
  <si>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</si>
  <si>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</si>
  <si>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</si>
  <si>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</si>
  <si>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</si>
  <si>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</si>
  <si>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</si>
  <si>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</si>
  <si>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</si>
  <si>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</si>
  <si>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</si>
  <si>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</si>
  <si>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</si>
  <si>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</si>
  <si>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</si>
  <si>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</si>
  <si>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</si>
  <si>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</si>
  <si>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</si>
  <si>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</si>
  <si>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Залишок
на 30.04.2019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</si>
  <si>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</si>
  <si>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</si>
  <si>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</si>
  <si>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</si>
  <si>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</si>
  <si>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Антикоагулянт цитрату декстрози розчин Ф(АЦД)пакети 500 мл. </t>
  </si>
  <si>
    <t>шт.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</si>
  <si>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</si>
  <si>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</si>
  <si>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</si>
  <si>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</si>
  <si>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</si>
  <si>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БЦЖ 50 мкг/доза ( № 1 від 03.04.19р.) </t>
  </si>
  <si>
    <t>доз</t>
  </si>
  <si>
    <t>2,35</t>
  </si>
  <si>
    <t xml:space="preserve">Бетаферон ліз.пор.д/ін по0,3мг(9,6млн МО)з розч.( №РС-101 від15,04.19р.) </t>
  </si>
  <si>
    <t>флак,</t>
  </si>
  <si>
    <t>609,20</t>
  </si>
  <si>
    <t xml:space="preserve">Вімізин 5 мл 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</si>
  <si>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</si>
  <si>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</si>
  <si>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</si>
  <si>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</si>
  <si>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</si>
  <si>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</si>
  <si>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</si>
  <si>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</si>
  <si>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</si>
  <si>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</si>
  <si>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(№к-11429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</si>
  <si>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</si>
  <si>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</si>
  <si>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</si>
  <si>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</si>
  <si>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</si>
  <si>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</si>
  <si>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</si>
  <si>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</si>
  <si>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</si>
  <si>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</si>
  <si>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</si>
  <si>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 капсули по 50 мг № П-4471 19.03.18р. </t>
  </si>
  <si>
    <t>8,21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</si>
  <si>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</si>
  <si>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</si>
  <si>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</si>
  <si>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</si>
  <si>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</si>
  <si>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</si>
  <si>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 типу HEADHUNTER армований  (26 від 03.19р </t>
  </si>
  <si>
    <t>459,46</t>
  </si>
  <si>
    <t xml:space="preserve">Катетер  типу SIMMONS армований (№26 від 29 березня 2019р.) 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</si>
  <si>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</si>
  <si>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</si>
  <si>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</si>
  <si>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</si>
  <si>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</si>
  <si>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</si>
  <si>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</si>
  <si>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 (№к-11430 від 15.04.2019р.) </t>
  </si>
  <si>
    <t xml:space="preserve">Ковпачок роз"єднувальний дезінфікуючий MiniCap  (№к-11431 від 15.04.2019р.) 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</si>
  <si>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</si>
  <si>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</si>
  <si>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</si>
  <si>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</si>
  <si>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для крові потрійний 450/400/400 </t>
  </si>
  <si>
    <t>75,13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</si>
  <si>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</si>
  <si>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</si>
  <si>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</si>
  <si>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</si>
  <si>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</si>
  <si>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</si>
  <si>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Міфенакс капсули тверді по 250мг. по 10 капсул у блістері н.№1823 від 03.07.17 </t>
  </si>
  <si>
    <t>2,99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</si>
  <si>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</si>
  <si>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</si>
  <si>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</si>
  <si>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</si>
  <si>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</si>
  <si>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Протез для дистального відділу стегнової кістки </t>
  </si>
  <si>
    <t>565498,43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</si>
  <si>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</si>
  <si>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</si>
  <si>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</si>
  <si>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</si>
  <si>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</si>
  <si>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</si>
  <si>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</si>
  <si>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</si>
  <si>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</si>
  <si>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</si>
  <si>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</si>
  <si>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</si>
  <si>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</si>
  <si>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</si>
  <si>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Томогексол р-н для ін.350мг/йоду мл. по 50мл.№417 від  29 08  2018р. </t>
  </si>
  <si>
    <t>211,20</t>
  </si>
  <si>
    <t xml:space="preserve">Тотальні ендопротези кульшового суглоба безцементні  (№ к-10820 від 19.03.2019р) </t>
  </si>
  <si>
    <t>комп-т</t>
  </si>
  <si>
    <t>15238,78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</si>
  <si>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</si>
  <si>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</si>
  <si>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</si>
  <si>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</si>
  <si>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 №рс-42 від 19.02.18р. </t>
  </si>
  <si>
    <t>573,75</t>
  </si>
  <si>
    <t xml:space="preserve">Бетфер-1а ПЛЮС, роз..д/ін по (6млн.МО) № РС-58 від 08.01.19 </t>
  </si>
  <si>
    <t>1259,05</t>
  </si>
  <si>
    <t xml:space="preserve">Бетфер-1а роз..д/ін по (12млн.МО) № РС-58 від 08.01.2019 </t>
  </si>
  <si>
    <t>шпр</t>
  </si>
  <si>
    <t>654,64</t>
  </si>
  <si>
    <t xml:space="preserve">Копаксон  40мг/мл по 1мл  шприці (№рс-79  від 11.02.19) </t>
  </si>
  <si>
    <t>шпр-ручка</t>
  </si>
  <si>
    <t>998,39</t>
  </si>
  <si>
    <t xml:space="preserve">Копаксон  40мг/мл по 1мл  шприці(№рс-58 від 08.01.19*) 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</si>
  <si>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</si>
  <si>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</si>
  <si>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</si>
  <si>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</si>
  <si>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</si>
  <si>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</si>
  <si>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н.№РС-113 від 30.07.18 </t>
  </si>
  <si>
    <t>492,67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</si>
  <si>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</si>
  <si>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</si>
  <si>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</si>
  <si>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03.05.2019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</si>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</sst>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3.6640625" customWidth="1"/>
    <col min="3" max="3" width="7.6640625" customWidth="1"/>
    <col min="4" max="4" width="12.6640625" customWidth="1"/>
    <col min="5" max="5" width="10.6640625" customWidth="1"/>
    <col min="6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421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419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420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26.4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11</v>
      </c>
      <c r="F10" s="74">
        <v>135488.21000000002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11</v>
      </c>
      <c r="O10" s="25">
        <f t="shared" si="0"/>
        <v>135488.21000000002</v>
      </c>
    </row>
    <row r="11" spans="1:16" s="26" customFormat="1" ht="26.4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10</v>
      </c>
      <c r="F11" s="74">
        <v>826.7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10</v>
      </c>
      <c r="O11" s="25">
        <f t="shared" si="0"/>
        <v>826.7</v>
      </c>
    </row>
    <row r="12" spans="1:16" s="26" customFormat="1" ht="26.4" x14ac:dyDescent="0.25">
      <c r="A12" s="70">
        <v>3</v>
      </c>
      <c r="B12" s="72" t="s">
        <v>301</v>
      </c>
      <c r="C12" s="73" t="s">
        <v>296</v>
      </c>
      <c r="D12" s="74" t="s">
        <v>302</v>
      </c>
      <c r="E12" s="75">
        <v>41</v>
      </c>
      <c r="F12" s="74">
        <v>64431.090000000004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41</v>
      </c>
      <c r="O12" s="25">
        <f t="shared" si="0"/>
        <v>64431.090000000004</v>
      </c>
    </row>
    <row r="13" spans="1:16" s="26" customFormat="1" ht="26.4" x14ac:dyDescent="0.25">
      <c r="A13" s="70">
        <v>4</v>
      </c>
      <c r="B13" s="72" t="s">
        <v>303</v>
      </c>
      <c r="C13" s="73" t="s">
        <v>299</v>
      </c>
      <c r="D13" s="74" t="s">
        <v>304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 x14ac:dyDescent="0.25">
      <c r="A14" s="70">
        <v>5</v>
      </c>
      <c r="B14" s="72" t="s">
        <v>305</v>
      </c>
      <c r="C14" s="73" t="s">
        <v>306</v>
      </c>
      <c r="D14" s="74" t="s">
        <v>307</v>
      </c>
      <c r="E14" s="75"/>
      <c r="F14" s="74"/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0</v>
      </c>
      <c r="O14" s="25">
        <f t="shared" si="0"/>
        <v>0</v>
      </c>
    </row>
    <row r="15" spans="1:16" s="26" customFormat="1" ht="39.6" x14ac:dyDescent="0.25">
      <c r="A15" s="70">
        <v>6</v>
      </c>
      <c r="B15" s="72" t="s">
        <v>308</v>
      </c>
      <c r="C15" s="73" t="s">
        <v>309</v>
      </c>
      <c r="D15" s="74" t="s">
        <v>310</v>
      </c>
      <c r="E15" s="75">
        <v>900</v>
      </c>
      <c r="F15" s="74">
        <v>548278.80000000005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900</v>
      </c>
      <c r="O15" s="25">
        <f t="shared" si="0"/>
        <v>548278.80000000005</v>
      </c>
    </row>
    <row r="16" spans="1:16" s="26" customFormat="1" ht="13.2" x14ac:dyDescent="0.25">
      <c r="A16" s="70">
        <v>7</v>
      </c>
      <c r="B16" s="72" t="s">
        <v>311</v>
      </c>
      <c r="C16" s="73" t="s">
        <v>296</v>
      </c>
      <c r="D16" s="74">
        <v>24915</v>
      </c>
      <c r="E16" s="75">
        <v>176</v>
      </c>
      <c r="F16" s="74">
        <v>4385040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176</v>
      </c>
      <c r="O16" s="25">
        <f t="shared" si="0"/>
        <v>4385040</v>
      </c>
    </row>
    <row r="17" spans="1:15" s="26" customFormat="1" ht="39.6" x14ac:dyDescent="0.25">
      <c r="A17" s="70">
        <v>8</v>
      </c>
      <c r="B17" s="72" t="s">
        <v>312</v>
      </c>
      <c r="C17" s="73" t="s">
        <v>299</v>
      </c>
      <c r="D17" s="74" t="s">
        <v>313</v>
      </c>
      <c r="E17" s="75">
        <v>10</v>
      </c>
      <c r="F17" s="74">
        <v>48546.8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</v>
      </c>
      <c r="O17" s="25">
        <f t="shared" si="0"/>
        <v>48546.8</v>
      </c>
    </row>
    <row r="18" spans="1:15" s="17" customFormat="1" ht="13.5" customHeight="1" thickBot="1" x14ac:dyDescent="0.3"/>
    <row r="19" spans="1:15" s="17" customFormat="1" ht="26.25" customHeight="1" x14ac:dyDescent="0.25">
      <c r="A19" s="92" t="s">
        <v>139</v>
      </c>
      <c r="B19" s="86" t="s">
        <v>32</v>
      </c>
      <c r="C19" s="97" t="s">
        <v>141</v>
      </c>
      <c r="D19" s="86" t="s">
        <v>142</v>
      </c>
      <c r="E19" s="86" t="s">
        <v>420</v>
      </c>
      <c r="F19" s="86"/>
      <c r="G19" s="87" t="s">
        <v>146</v>
      </c>
    </row>
    <row r="20" spans="1:15" s="17" customFormat="1" ht="12.75" customHeight="1" x14ac:dyDescent="0.25">
      <c r="A20" s="93"/>
      <c r="B20" s="95"/>
      <c r="C20" s="98"/>
      <c r="D20" s="95"/>
      <c r="E20" s="90" t="s">
        <v>147</v>
      </c>
      <c r="F20" s="90" t="s">
        <v>148</v>
      </c>
      <c r="G20" s="88"/>
    </row>
    <row r="21" spans="1:15" s="17" customFormat="1" ht="13.5" customHeight="1" thickBot="1" x14ac:dyDescent="0.3">
      <c r="A21" s="94"/>
      <c r="B21" s="96"/>
      <c r="C21" s="99"/>
      <c r="D21" s="96"/>
      <c r="E21" s="91"/>
      <c r="F21" s="91"/>
      <c r="G21" s="89"/>
    </row>
    <row r="22" spans="1:15" s="26" customFormat="1" ht="66" x14ac:dyDescent="0.25">
      <c r="A22" s="70">
        <v>9</v>
      </c>
      <c r="B22" s="72" t="s">
        <v>314</v>
      </c>
      <c r="C22" s="73" t="s">
        <v>299</v>
      </c>
      <c r="D22" s="74" t="s">
        <v>315</v>
      </c>
      <c r="E22" s="75">
        <v>30</v>
      </c>
      <c r="F22" s="74">
        <v>5334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4" si="1">E22</f>
        <v>30</v>
      </c>
      <c r="O22" s="25">
        <f t="shared" si="1"/>
        <v>5334</v>
      </c>
    </row>
    <row r="23" spans="1:15" s="26" customFormat="1" ht="66" x14ac:dyDescent="0.25">
      <c r="A23" s="70">
        <v>10</v>
      </c>
      <c r="B23" s="72" t="s">
        <v>316</v>
      </c>
      <c r="C23" s="73" t="s">
        <v>299</v>
      </c>
      <c r="D23" s="74" t="s">
        <v>315</v>
      </c>
      <c r="E23" s="75">
        <v>85</v>
      </c>
      <c r="F23" s="74">
        <v>15113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85</v>
      </c>
      <c r="O23" s="25">
        <f t="shared" si="1"/>
        <v>15113</v>
      </c>
    </row>
    <row r="24" spans="1:15" s="26" customFormat="1" ht="66" x14ac:dyDescent="0.25">
      <c r="A24" s="70">
        <v>11</v>
      </c>
      <c r="B24" s="72" t="s">
        <v>317</v>
      </c>
      <c r="C24" s="73" t="s">
        <v>299</v>
      </c>
      <c r="D24" s="74" t="s">
        <v>315</v>
      </c>
      <c r="E24" s="75">
        <v>250</v>
      </c>
      <c r="F24" s="74">
        <v>44450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250</v>
      </c>
      <c r="O24" s="25">
        <f t="shared" si="1"/>
        <v>44450</v>
      </c>
    </row>
    <row r="25" spans="1:15" s="17" customFormat="1" ht="13.5" customHeight="1" thickBot="1" x14ac:dyDescent="0.3"/>
    <row r="26" spans="1:15" s="17" customFormat="1" ht="26.25" customHeight="1" x14ac:dyDescent="0.25">
      <c r="A26" s="92" t="s">
        <v>139</v>
      </c>
      <c r="B26" s="86" t="s">
        <v>32</v>
      </c>
      <c r="C26" s="97" t="s">
        <v>141</v>
      </c>
      <c r="D26" s="86" t="s">
        <v>142</v>
      </c>
      <c r="E26" s="86" t="s">
        <v>292</v>
      </c>
      <c r="F26" s="86"/>
      <c r="G26" s="87" t="s">
        <v>146</v>
      </c>
    </row>
    <row r="27" spans="1:15" s="17" customFormat="1" ht="12.75" customHeight="1" x14ac:dyDescent="0.25">
      <c r="A27" s="93"/>
      <c r="B27" s="95"/>
      <c r="C27" s="98"/>
      <c r="D27" s="95"/>
      <c r="E27" s="90" t="s">
        <v>147</v>
      </c>
      <c r="F27" s="90" t="s">
        <v>148</v>
      </c>
      <c r="G27" s="88"/>
    </row>
    <row r="28" spans="1:15" s="17" customFormat="1" ht="13.5" customHeight="1" thickBot="1" x14ac:dyDescent="0.3">
      <c r="A28" s="94"/>
      <c r="B28" s="96"/>
      <c r="C28" s="99"/>
      <c r="D28" s="96"/>
      <c r="E28" s="91"/>
      <c r="F28" s="91"/>
      <c r="G28" s="89"/>
    </row>
    <row r="29" spans="1:15" s="26" customFormat="1" ht="66" x14ac:dyDescent="0.25">
      <c r="A29" s="70">
        <v>12</v>
      </c>
      <c r="B29" s="72" t="s">
        <v>318</v>
      </c>
      <c r="C29" s="73" t="s">
        <v>299</v>
      </c>
      <c r="D29" s="74" t="s">
        <v>315</v>
      </c>
      <c r="E29" s="75">
        <v>325</v>
      </c>
      <c r="F29" s="74">
        <v>57785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ref="N29:O31" si="2">E29</f>
        <v>325</v>
      </c>
      <c r="O29" s="25">
        <f t="shared" si="2"/>
        <v>57785</v>
      </c>
    </row>
    <row r="30" spans="1:15" s="26" customFormat="1" ht="66" x14ac:dyDescent="0.25">
      <c r="A30" s="70">
        <v>13</v>
      </c>
      <c r="B30" s="72" t="s">
        <v>319</v>
      </c>
      <c r="C30" s="73" t="s">
        <v>299</v>
      </c>
      <c r="D30" s="74" t="s">
        <v>315</v>
      </c>
      <c r="E30" s="75">
        <v>235</v>
      </c>
      <c r="F30" s="74">
        <v>41783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235</v>
      </c>
      <c r="O30" s="25">
        <f t="shared" si="2"/>
        <v>41783</v>
      </c>
    </row>
    <row r="31" spans="1:15" s="26" customFormat="1" ht="66" x14ac:dyDescent="0.25">
      <c r="A31" s="70">
        <v>14</v>
      </c>
      <c r="B31" s="72" t="s">
        <v>320</v>
      </c>
      <c r="C31" s="73" t="s">
        <v>299</v>
      </c>
      <c r="D31" s="74" t="s">
        <v>315</v>
      </c>
      <c r="E31" s="75">
        <v>475</v>
      </c>
      <c r="F31" s="74">
        <v>84455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475</v>
      </c>
      <c r="O31" s="25">
        <f t="shared" si="2"/>
        <v>84455</v>
      </c>
    </row>
    <row r="32" spans="1:15" s="17" customFormat="1" ht="13.5" customHeight="1" thickBot="1" x14ac:dyDescent="0.3"/>
    <row r="33" spans="1:15" s="17" customFormat="1" ht="26.25" customHeight="1" x14ac:dyDescent="0.25">
      <c r="A33" s="92" t="s">
        <v>139</v>
      </c>
      <c r="B33" s="86" t="s">
        <v>32</v>
      </c>
      <c r="C33" s="97" t="s">
        <v>141</v>
      </c>
      <c r="D33" s="86" t="s">
        <v>142</v>
      </c>
      <c r="E33" s="86" t="s">
        <v>420</v>
      </c>
      <c r="F33" s="86"/>
      <c r="G33" s="87" t="s">
        <v>146</v>
      </c>
    </row>
    <row r="34" spans="1:15" s="17" customFormat="1" ht="12.75" customHeight="1" x14ac:dyDescent="0.25">
      <c r="A34" s="93"/>
      <c r="B34" s="95"/>
      <c r="C34" s="98"/>
      <c r="D34" s="95"/>
      <c r="E34" s="90" t="s">
        <v>147</v>
      </c>
      <c r="F34" s="90" t="s">
        <v>148</v>
      </c>
      <c r="G34" s="88"/>
    </row>
    <row r="35" spans="1:15" s="17" customFormat="1" ht="13.5" customHeight="1" thickBot="1" x14ac:dyDescent="0.3">
      <c r="A35" s="94"/>
      <c r="B35" s="96"/>
      <c r="C35" s="99"/>
      <c r="D35" s="96"/>
      <c r="E35" s="91"/>
      <c r="F35" s="91"/>
      <c r="G35" s="89"/>
    </row>
    <row r="36" spans="1:15" s="26" customFormat="1" ht="66" x14ac:dyDescent="0.25">
      <c r="A36" s="70">
        <v>15</v>
      </c>
      <c r="B36" s="72" t="s">
        <v>321</v>
      </c>
      <c r="C36" s="73" t="s">
        <v>299</v>
      </c>
      <c r="D36" s="74" t="s">
        <v>315</v>
      </c>
      <c r="E36" s="75">
        <v>15</v>
      </c>
      <c r="F36" s="74">
        <v>2667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38" si="3">E36</f>
        <v>15</v>
      </c>
      <c r="O36" s="25">
        <f t="shared" si="3"/>
        <v>2667</v>
      </c>
    </row>
    <row r="37" spans="1:15" s="26" customFormat="1" ht="66" x14ac:dyDescent="0.25">
      <c r="A37" s="70">
        <v>16</v>
      </c>
      <c r="B37" s="72" t="s">
        <v>322</v>
      </c>
      <c r="C37" s="73" t="s">
        <v>299</v>
      </c>
      <c r="D37" s="74" t="s">
        <v>315</v>
      </c>
      <c r="E37" s="75">
        <v>210</v>
      </c>
      <c r="F37" s="74">
        <v>37338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210</v>
      </c>
      <c r="O37" s="25">
        <f t="shared" si="3"/>
        <v>37338</v>
      </c>
    </row>
    <row r="38" spans="1:15" s="26" customFormat="1" ht="66" x14ac:dyDescent="0.25">
      <c r="A38" s="70">
        <v>17</v>
      </c>
      <c r="B38" s="72" t="s">
        <v>323</v>
      </c>
      <c r="C38" s="73" t="s">
        <v>299</v>
      </c>
      <c r="D38" s="74" t="s">
        <v>315</v>
      </c>
      <c r="E38" s="75">
        <v>115</v>
      </c>
      <c r="F38" s="74">
        <v>20447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115</v>
      </c>
      <c r="O38" s="25">
        <f t="shared" si="3"/>
        <v>20447</v>
      </c>
    </row>
    <row r="39" spans="1:15" s="17" customFormat="1" ht="13.5" customHeight="1" thickBot="1" x14ac:dyDescent="0.3"/>
    <row r="40" spans="1:15" s="17" customFormat="1" ht="26.25" customHeight="1" x14ac:dyDescent="0.25">
      <c r="A40" s="92" t="s">
        <v>139</v>
      </c>
      <c r="B40" s="86" t="s">
        <v>32</v>
      </c>
      <c r="C40" s="97" t="s">
        <v>141</v>
      </c>
      <c r="D40" s="86" t="s">
        <v>142</v>
      </c>
      <c r="E40" s="86" t="s">
        <v>420</v>
      </c>
      <c r="F40" s="86"/>
      <c r="G40" s="87" t="s">
        <v>146</v>
      </c>
    </row>
    <row r="41" spans="1:15" s="17" customFormat="1" ht="12.75" customHeight="1" x14ac:dyDescent="0.25">
      <c r="A41" s="93"/>
      <c r="B41" s="95"/>
      <c r="C41" s="98"/>
      <c r="D41" s="95"/>
      <c r="E41" s="90" t="s">
        <v>147</v>
      </c>
      <c r="F41" s="90" t="s">
        <v>148</v>
      </c>
      <c r="G41" s="88"/>
    </row>
    <row r="42" spans="1:15" s="17" customFormat="1" ht="13.5" customHeight="1" thickBot="1" x14ac:dyDescent="0.3">
      <c r="A42" s="94"/>
      <c r="B42" s="96"/>
      <c r="C42" s="99"/>
      <c r="D42" s="96"/>
      <c r="E42" s="91"/>
      <c r="F42" s="91"/>
      <c r="G42" s="89"/>
    </row>
    <row r="43" spans="1:15" s="26" customFormat="1" ht="66" x14ac:dyDescent="0.25">
      <c r="A43" s="70">
        <v>18</v>
      </c>
      <c r="B43" s="72" t="s">
        <v>324</v>
      </c>
      <c r="C43" s="73" t="s">
        <v>299</v>
      </c>
      <c r="D43" s="74" t="s">
        <v>315</v>
      </c>
      <c r="E43" s="75">
        <v>115</v>
      </c>
      <c r="F43" s="74">
        <v>20447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ref="N43:O48" si="4">E43</f>
        <v>115</v>
      </c>
      <c r="O43" s="25">
        <f t="shared" si="4"/>
        <v>20447</v>
      </c>
    </row>
    <row r="44" spans="1:15" s="26" customFormat="1" ht="66" x14ac:dyDescent="0.25">
      <c r="A44" s="70">
        <v>19</v>
      </c>
      <c r="B44" s="72" t="s">
        <v>325</v>
      </c>
      <c r="C44" s="73" t="s">
        <v>299</v>
      </c>
      <c r="D44" s="74" t="s">
        <v>315</v>
      </c>
      <c r="E44" s="75">
        <v>215</v>
      </c>
      <c r="F44" s="74">
        <v>38227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4"/>
        <v>215</v>
      </c>
      <c r="O44" s="25">
        <f t="shared" si="4"/>
        <v>38227</v>
      </c>
    </row>
    <row r="45" spans="1:15" s="26" customFormat="1" ht="66" x14ac:dyDescent="0.25">
      <c r="A45" s="70">
        <v>20</v>
      </c>
      <c r="B45" s="72" t="s">
        <v>326</v>
      </c>
      <c r="C45" s="73" t="s">
        <v>299</v>
      </c>
      <c r="D45" s="74" t="s">
        <v>315</v>
      </c>
      <c r="E45" s="75">
        <v>425</v>
      </c>
      <c r="F45" s="74">
        <v>75565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425</v>
      </c>
      <c r="O45" s="25">
        <f t="shared" si="4"/>
        <v>75565</v>
      </c>
    </row>
    <row r="46" spans="1:15" s="26" customFormat="1" ht="26.4" x14ac:dyDescent="0.25">
      <c r="A46" s="70">
        <v>21</v>
      </c>
      <c r="B46" s="72" t="s">
        <v>327</v>
      </c>
      <c r="C46" s="73" t="s">
        <v>328</v>
      </c>
      <c r="D46" s="74" t="s">
        <v>329</v>
      </c>
      <c r="E46" s="75">
        <v>100</v>
      </c>
      <c r="F46" s="74">
        <v>1570.5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100</v>
      </c>
      <c r="O46" s="25">
        <f t="shared" si="4"/>
        <v>1570.5</v>
      </c>
    </row>
    <row r="47" spans="1:15" s="26" customFormat="1" ht="26.4" x14ac:dyDescent="0.25">
      <c r="A47" s="70">
        <v>22</v>
      </c>
      <c r="B47" s="72" t="s">
        <v>330</v>
      </c>
      <c r="C47" s="73" t="s">
        <v>328</v>
      </c>
      <c r="D47" s="74" t="s">
        <v>331</v>
      </c>
      <c r="E47" s="75">
        <v>50</v>
      </c>
      <c r="F47" s="74">
        <v>259.44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50</v>
      </c>
      <c r="O47" s="25">
        <f t="shared" si="4"/>
        <v>259.44</v>
      </c>
    </row>
    <row r="48" spans="1:15" s="26" customFormat="1" ht="26.4" x14ac:dyDescent="0.25">
      <c r="A48" s="70">
        <v>23</v>
      </c>
      <c r="B48" s="72" t="s">
        <v>332</v>
      </c>
      <c r="C48" s="73" t="s">
        <v>328</v>
      </c>
      <c r="D48" s="74" t="s">
        <v>333</v>
      </c>
      <c r="E48" s="75">
        <v>210</v>
      </c>
      <c r="F48" s="74">
        <v>1143.6300000000001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210</v>
      </c>
      <c r="O48" s="25">
        <f t="shared" si="4"/>
        <v>1143.6300000000001</v>
      </c>
    </row>
    <row r="49" spans="1:15" s="17" customFormat="1" ht="13.5" customHeight="1" thickBot="1" x14ac:dyDescent="0.3"/>
    <row r="50" spans="1:15" s="17" customFormat="1" ht="26.25" customHeight="1" x14ac:dyDescent="0.25">
      <c r="A50" s="92" t="s">
        <v>139</v>
      </c>
      <c r="B50" s="86" t="s">
        <v>32</v>
      </c>
      <c r="C50" s="97" t="s">
        <v>141</v>
      </c>
      <c r="D50" s="86" t="s">
        <v>142</v>
      </c>
      <c r="E50" s="86" t="s">
        <v>420</v>
      </c>
      <c r="F50" s="86"/>
      <c r="G50" s="87" t="s">
        <v>146</v>
      </c>
    </row>
    <row r="51" spans="1:15" s="17" customFormat="1" ht="12.75" customHeight="1" x14ac:dyDescent="0.25">
      <c r="A51" s="93"/>
      <c r="B51" s="95"/>
      <c r="C51" s="98"/>
      <c r="D51" s="95"/>
      <c r="E51" s="90" t="s">
        <v>147</v>
      </c>
      <c r="F51" s="90" t="s">
        <v>148</v>
      </c>
      <c r="G51" s="88"/>
    </row>
    <row r="52" spans="1:15" s="17" customFormat="1" ht="13.5" customHeight="1" thickBot="1" x14ac:dyDescent="0.3">
      <c r="A52" s="94"/>
      <c r="B52" s="96"/>
      <c r="C52" s="99"/>
      <c r="D52" s="96"/>
      <c r="E52" s="91"/>
      <c r="F52" s="91"/>
      <c r="G52" s="89"/>
    </row>
    <row r="53" spans="1:15" s="26" customFormat="1" ht="26.4" x14ac:dyDescent="0.25">
      <c r="A53" s="70">
        <v>24</v>
      </c>
      <c r="B53" s="72" t="s">
        <v>334</v>
      </c>
      <c r="C53" s="73" t="s">
        <v>328</v>
      </c>
      <c r="D53" s="74" t="s">
        <v>335</v>
      </c>
      <c r="E53" s="75"/>
      <c r="F53" s="74"/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ref="N53:O59" si="5">E53</f>
        <v>0</v>
      </c>
      <c r="O53" s="25">
        <f t="shared" si="5"/>
        <v>0</v>
      </c>
    </row>
    <row r="54" spans="1:15" s="26" customFormat="1" ht="39.6" x14ac:dyDescent="0.25">
      <c r="A54" s="70">
        <v>25</v>
      </c>
      <c r="B54" s="72" t="s">
        <v>336</v>
      </c>
      <c r="C54" s="73" t="s">
        <v>328</v>
      </c>
      <c r="D54" s="74" t="s">
        <v>337</v>
      </c>
      <c r="E54" s="75">
        <v>1150</v>
      </c>
      <c r="F54" s="74">
        <v>19048.850000000002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1150</v>
      </c>
      <c r="O54" s="25">
        <f t="shared" si="5"/>
        <v>19048.850000000002</v>
      </c>
    </row>
    <row r="55" spans="1:15" s="26" customFormat="1" ht="39.6" x14ac:dyDescent="0.25">
      <c r="A55" s="70">
        <v>26</v>
      </c>
      <c r="B55" s="72" t="s">
        <v>338</v>
      </c>
      <c r="C55" s="73" t="s">
        <v>328</v>
      </c>
      <c r="D55" s="74" t="s">
        <v>339</v>
      </c>
      <c r="E55" s="75">
        <v>8650</v>
      </c>
      <c r="F55" s="74">
        <v>49683.87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8650</v>
      </c>
      <c r="O55" s="25">
        <f t="shared" si="5"/>
        <v>49683.87</v>
      </c>
    </row>
    <row r="56" spans="1:15" s="26" customFormat="1" ht="39.6" x14ac:dyDescent="0.25">
      <c r="A56" s="70">
        <v>27</v>
      </c>
      <c r="B56" s="72" t="s">
        <v>340</v>
      </c>
      <c r="C56" s="73" t="s">
        <v>328</v>
      </c>
      <c r="D56" s="74" t="s">
        <v>341</v>
      </c>
      <c r="E56" s="75">
        <v>8800</v>
      </c>
      <c r="F56" s="74">
        <v>79993.760000000009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8800</v>
      </c>
      <c r="O56" s="25">
        <f t="shared" si="5"/>
        <v>79993.760000000009</v>
      </c>
    </row>
    <row r="57" spans="1:15" s="26" customFormat="1" ht="26.4" x14ac:dyDescent="0.25">
      <c r="A57" s="70">
        <v>28</v>
      </c>
      <c r="B57" s="72" t="s">
        <v>342</v>
      </c>
      <c r="C57" s="73" t="s">
        <v>299</v>
      </c>
      <c r="D57" s="74" t="s">
        <v>343</v>
      </c>
      <c r="E57" s="75">
        <v>3</v>
      </c>
      <c r="F57" s="74">
        <v>1378.38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3</v>
      </c>
      <c r="O57" s="25">
        <f t="shared" si="5"/>
        <v>1378.38</v>
      </c>
    </row>
    <row r="58" spans="1:15" s="26" customFormat="1" ht="26.4" x14ac:dyDescent="0.25">
      <c r="A58" s="70">
        <v>29</v>
      </c>
      <c r="B58" s="72" t="s">
        <v>344</v>
      </c>
      <c r="C58" s="73" t="s">
        <v>299</v>
      </c>
      <c r="D58" s="74" t="s">
        <v>343</v>
      </c>
      <c r="E58" s="75">
        <v>1</v>
      </c>
      <c r="F58" s="74">
        <v>459.46000000000004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</v>
      </c>
      <c r="O58" s="25">
        <f t="shared" si="5"/>
        <v>459.46000000000004</v>
      </c>
    </row>
    <row r="59" spans="1:15" s="26" customFormat="1" ht="79.2" x14ac:dyDescent="0.25">
      <c r="A59" s="70">
        <v>30</v>
      </c>
      <c r="B59" s="72" t="s">
        <v>345</v>
      </c>
      <c r="C59" s="73" t="s">
        <v>299</v>
      </c>
      <c r="D59" s="74" t="s">
        <v>346</v>
      </c>
      <c r="E59" s="75">
        <v>1</v>
      </c>
      <c r="F59" s="74">
        <v>2032.0200000000002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</v>
      </c>
      <c r="O59" s="25">
        <f t="shared" si="5"/>
        <v>2032.0200000000002</v>
      </c>
    </row>
    <row r="60" spans="1:15" s="17" customFormat="1" ht="13.5" customHeight="1" thickBot="1" x14ac:dyDescent="0.3"/>
    <row r="61" spans="1:15" s="17" customFormat="1" ht="26.25" customHeight="1" x14ac:dyDescent="0.25">
      <c r="A61" s="92" t="s">
        <v>139</v>
      </c>
      <c r="B61" s="86" t="s">
        <v>32</v>
      </c>
      <c r="C61" s="97" t="s">
        <v>141</v>
      </c>
      <c r="D61" s="86" t="s">
        <v>142</v>
      </c>
      <c r="E61" s="86" t="s">
        <v>420</v>
      </c>
      <c r="F61" s="86"/>
      <c r="G61" s="87" t="s">
        <v>146</v>
      </c>
    </row>
    <row r="62" spans="1:15" s="17" customFormat="1" ht="12.75" customHeight="1" x14ac:dyDescent="0.25">
      <c r="A62" s="93"/>
      <c r="B62" s="95"/>
      <c r="C62" s="98"/>
      <c r="D62" s="95"/>
      <c r="E62" s="90" t="s">
        <v>147</v>
      </c>
      <c r="F62" s="90" t="s">
        <v>148</v>
      </c>
      <c r="G62" s="88"/>
    </row>
    <row r="63" spans="1:15" s="17" customFormat="1" ht="13.5" customHeight="1" thickBot="1" x14ac:dyDescent="0.3">
      <c r="A63" s="94"/>
      <c r="B63" s="96"/>
      <c r="C63" s="99"/>
      <c r="D63" s="96"/>
      <c r="E63" s="91"/>
      <c r="F63" s="91"/>
      <c r="G63" s="89"/>
    </row>
    <row r="64" spans="1:15" s="26" customFormat="1" ht="26.4" x14ac:dyDescent="0.25">
      <c r="A64" s="70">
        <v>31</v>
      </c>
      <c r="B64" s="72" t="s">
        <v>347</v>
      </c>
      <c r="C64" s="73" t="s">
        <v>348</v>
      </c>
      <c r="D64" s="74" t="s">
        <v>349</v>
      </c>
      <c r="E64" s="75">
        <v>160</v>
      </c>
      <c r="F64" s="74">
        <v>24670.400000000001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ref="N64:N72" si="6">E64</f>
        <v>160</v>
      </c>
      <c r="O64" s="25">
        <f t="shared" ref="O64:O72" si="7">F64</f>
        <v>24670.400000000001</v>
      </c>
    </row>
    <row r="65" spans="1:15" s="26" customFormat="1" ht="39.6" x14ac:dyDescent="0.25">
      <c r="A65" s="70">
        <v>32</v>
      </c>
      <c r="B65" s="72" t="s">
        <v>350</v>
      </c>
      <c r="C65" s="73" t="s">
        <v>299</v>
      </c>
      <c r="D65" s="74" t="s">
        <v>351</v>
      </c>
      <c r="E65" s="75">
        <v>543</v>
      </c>
      <c r="F65" s="74">
        <v>6282.51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543</v>
      </c>
      <c r="O65" s="25">
        <f t="shared" si="7"/>
        <v>6282.51</v>
      </c>
    </row>
    <row r="66" spans="1:15" s="26" customFormat="1" ht="39.6" x14ac:dyDescent="0.25">
      <c r="A66" s="70">
        <v>33</v>
      </c>
      <c r="B66" s="72" t="s">
        <v>352</v>
      </c>
      <c r="C66" s="73" t="s">
        <v>299</v>
      </c>
      <c r="D66" s="74" t="s">
        <v>351</v>
      </c>
      <c r="E66" s="75">
        <v>543</v>
      </c>
      <c r="F66" s="74">
        <v>6282.51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543</v>
      </c>
      <c r="O66" s="25">
        <f t="shared" si="7"/>
        <v>6282.51</v>
      </c>
    </row>
    <row r="67" spans="1:15" s="26" customFormat="1" ht="39.6" x14ac:dyDescent="0.25">
      <c r="A67" s="70">
        <v>34</v>
      </c>
      <c r="B67" s="72" t="s">
        <v>353</v>
      </c>
      <c r="C67" s="73" t="s">
        <v>299</v>
      </c>
      <c r="D67" s="74" t="s">
        <v>351</v>
      </c>
      <c r="E67" s="75">
        <v>544</v>
      </c>
      <c r="F67" s="74">
        <v>6294.08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544</v>
      </c>
      <c r="O67" s="25">
        <f t="shared" si="7"/>
        <v>6294.08</v>
      </c>
    </row>
    <row r="68" spans="1:15" s="26" customFormat="1" ht="39.6" x14ac:dyDescent="0.25">
      <c r="A68" s="70">
        <v>35</v>
      </c>
      <c r="B68" s="72" t="s">
        <v>354</v>
      </c>
      <c r="C68" s="73" t="s">
        <v>299</v>
      </c>
      <c r="D68" s="74" t="s">
        <v>351</v>
      </c>
      <c r="E68" s="75">
        <v>795</v>
      </c>
      <c r="F68" s="74">
        <v>9198.15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795</v>
      </c>
      <c r="O68" s="25">
        <f t="shared" si="7"/>
        <v>9198.15</v>
      </c>
    </row>
    <row r="69" spans="1:15" s="26" customFormat="1" ht="52.8" x14ac:dyDescent="0.25">
      <c r="A69" s="70">
        <v>36</v>
      </c>
      <c r="B69" s="72" t="s">
        <v>355</v>
      </c>
      <c r="C69" s="73" t="s">
        <v>299</v>
      </c>
      <c r="D69" s="74" t="s">
        <v>351</v>
      </c>
      <c r="E69" s="75">
        <v>574</v>
      </c>
      <c r="F69" s="74">
        <v>6641.18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574</v>
      </c>
      <c r="O69" s="25">
        <f t="shared" si="7"/>
        <v>6641.18</v>
      </c>
    </row>
    <row r="70" spans="1:15" s="26" customFormat="1" ht="39.6" x14ac:dyDescent="0.25">
      <c r="A70" s="70">
        <v>37</v>
      </c>
      <c r="B70" s="72" t="s">
        <v>356</v>
      </c>
      <c r="C70" s="73" t="s">
        <v>299</v>
      </c>
      <c r="D70" s="74" t="s">
        <v>357</v>
      </c>
      <c r="E70" s="75">
        <v>6</v>
      </c>
      <c r="F70" s="74">
        <v>5239.2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6</v>
      </c>
      <c r="O70" s="25">
        <f t="shared" si="7"/>
        <v>5239.2</v>
      </c>
    </row>
    <row r="71" spans="1:15" s="26" customFormat="1" ht="26.4" x14ac:dyDescent="0.25">
      <c r="A71" s="70">
        <v>38</v>
      </c>
      <c r="B71" s="72" t="s">
        <v>358</v>
      </c>
      <c r="C71" s="73" t="s">
        <v>299</v>
      </c>
      <c r="D71" s="74" t="s">
        <v>359</v>
      </c>
      <c r="E71" s="75">
        <v>125</v>
      </c>
      <c r="F71" s="74">
        <v>9391.25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125</v>
      </c>
      <c r="O71" s="25">
        <f t="shared" si="7"/>
        <v>9391.25</v>
      </c>
    </row>
    <row r="72" spans="1:15" s="26" customFormat="1" ht="39.6" x14ac:dyDescent="0.25">
      <c r="A72" s="70">
        <v>39</v>
      </c>
      <c r="B72" s="72" t="s">
        <v>360</v>
      </c>
      <c r="C72" s="73" t="s">
        <v>348</v>
      </c>
      <c r="D72" s="74" t="s">
        <v>361</v>
      </c>
      <c r="E72" s="75">
        <v>30</v>
      </c>
      <c r="F72" s="74">
        <v>34780.200000000004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30</v>
      </c>
      <c r="O72" s="25">
        <f t="shared" si="7"/>
        <v>34780.200000000004</v>
      </c>
    </row>
    <row r="73" spans="1:15" s="17" customFormat="1" ht="13.5" customHeight="1" thickBot="1" x14ac:dyDescent="0.3"/>
    <row r="74" spans="1:15" s="17" customFormat="1" ht="26.25" customHeight="1" x14ac:dyDescent="0.25">
      <c r="A74" s="92" t="s">
        <v>139</v>
      </c>
      <c r="B74" s="86" t="s">
        <v>32</v>
      </c>
      <c r="C74" s="97" t="s">
        <v>141</v>
      </c>
      <c r="D74" s="86" t="s">
        <v>142</v>
      </c>
      <c r="E74" s="86" t="s">
        <v>420</v>
      </c>
      <c r="F74" s="86"/>
      <c r="G74" s="87" t="s">
        <v>146</v>
      </c>
    </row>
    <row r="75" spans="1:15" s="17" customFormat="1" ht="12.75" customHeight="1" x14ac:dyDescent="0.25">
      <c r="A75" s="93"/>
      <c r="B75" s="95"/>
      <c r="C75" s="98"/>
      <c r="D75" s="95"/>
      <c r="E75" s="90" t="s">
        <v>147</v>
      </c>
      <c r="F75" s="90" t="s">
        <v>148</v>
      </c>
      <c r="G75" s="88"/>
    </row>
    <row r="76" spans="1:15" s="17" customFormat="1" ht="13.5" customHeight="1" thickBot="1" x14ac:dyDescent="0.3">
      <c r="A76" s="94"/>
      <c r="B76" s="96"/>
      <c r="C76" s="99"/>
      <c r="D76" s="96"/>
      <c r="E76" s="91"/>
      <c r="F76" s="91"/>
      <c r="G76" s="89"/>
    </row>
    <row r="77" spans="1:15" s="26" customFormat="1" ht="39.6" x14ac:dyDescent="0.25">
      <c r="A77" s="70">
        <v>40</v>
      </c>
      <c r="B77" s="72" t="s">
        <v>362</v>
      </c>
      <c r="C77" s="73" t="s">
        <v>348</v>
      </c>
      <c r="D77" s="74" t="s">
        <v>363</v>
      </c>
      <c r="E77" s="75">
        <v>18</v>
      </c>
      <c r="F77" s="74">
        <v>21901.68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ref="N77:N88" si="8">E77</f>
        <v>18</v>
      </c>
      <c r="O77" s="25">
        <f t="shared" ref="O77:O88" si="9">F77</f>
        <v>21901.68</v>
      </c>
    </row>
    <row r="78" spans="1:15" s="26" customFormat="1" ht="39.6" x14ac:dyDescent="0.25">
      <c r="A78" s="70">
        <v>41</v>
      </c>
      <c r="B78" s="72" t="s">
        <v>364</v>
      </c>
      <c r="C78" s="73" t="s">
        <v>328</v>
      </c>
      <c r="D78" s="74" t="s">
        <v>365</v>
      </c>
      <c r="E78" s="75">
        <v>8700</v>
      </c>
      <c r="F78" s="74">
        <v>30160.29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8700</v>
      </c>
      <c r="O78" s="25">
        <f t="shared" si="9"/>
        <v>30160.29</v>
      </c>
    </row>
    <row r="79" spans="1:15" s="26" customFormat="1" ht="39.6" x14ac:dyDescent="0.25">
      <c r="A79" s="70">
        <v>42</v>
      </c>
      <c r="B79" s="72" t="s">
        <v>366</v>
      </c>
      <c r="C79" s="73" t="s">
        <v>328</v>
      </c>
      <c r="D79" s="74" t="s">
        <v>367</v>
      </c>
      <c r="E79" s="75">
        <v>85</v>
      </c>
      <c r="F79" s="74">
        <v>253.82000000000002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85</v>
      </c>
      <c r="O79" s="25">
        <f t="shared" si="9"/>
        <v>253.82000000000002</v>
      </c>
    </row>
    <row r="80" spans="1:15" s="26" customFormat="1" ht="52.8" x14ac:dyDescent="0.25">
      <c r="A80" s="70">
        <v>43</v>
      </c>
      <c r="B80" s="72" t="s">
        <v>368</v>
      </c>
      <c r="C80" s="73" t="s">
        <v>369</v>
      </c>
      <c r="D80" s="74" t="s">
        <v>370</v>
      </c>
      <c r="E80" s="75">
        <v>1</v>
      </c>
      <c r="F80" s="74">
        <v>411408.26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1</v>
      </c>
      <c r="O80" s="25">
        <f t="shared" si="9"/>
        <v>411408.26</v>
      </c>
    </row>
    <row r="81" spans="1:15" s="26" customFormat="1" ht="13.2" x14ac:dyDescent="0.25">
      <c r="A81" s="70">
        <v>44</v>
      </c>
      <c r="B81" s="72" t="s">
        <v>371</v>
      </c>
      <c r="C81" s="73" t="s">
        <v>299</v>
      </c>
      <c r="D81" s="74" t="s">
        <v>372</v>
      </c>
      <c r="E81" s="75">
        <v>20</v>
      </c>
      <c r="F81" s="74">
        <v>258.40000000000003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20</v>
      </c>
      <c r="O81" s="25">
        <f t="shared" si="9"/>
        <v>258.40000000000003</v>
      </c>
    </row>
    <row r="82" spans="1:15" s="26" customFormat="1" ht="26.4" x14ac:dyDescent="0.25">
      <c r="A82" s="70">
        <v>45</v>
      </c>
      <c r="B82" s="72" t="s">
        <v>373</v>
      </c>
      <c r="C82" s="73" t="s">
        <v>299</v>
      </c>
      <c r="D82" s="74" t="s">
        <v>374</v>
      </c>
      <c r="E82" s="75">
        <v>1</v>
      </c>
      <c r="F82" s="74">
        <v>565498.43000000005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1</v>
      </c>
      <c r="O82" s="25">
        <f t="shared" si="9"/>
        <v>565498.43000000005</v>
      </c>
    </row>
    <row r="83" spans="1:15" s="26" customFormat="1" ht="13.2" x14ac:dyDescent="0.25">
      <c r="A83" s="70">
        <v>46</v>
      </c>
      <c r="B83" s="72" t="s">
        <v>375</v>
      </c>
      <c r="C83" s="73" t="s">
        <v>296</v>
      </c>
      <c r="D83" s="74" t="s">
        <v>376</v>
      </c>
      <c r="E83" s="75">
        <v>3</v>
      </c>
      <c r="F83" s="74">
        <v>3681.9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3</v>
      </c>
      <c r="O83" s="25">
        <f t="shared" si="9"/>
        <v>3681.9</v>
      </c>
    </row>
    <row r="84" spans="1:15" s="26" customFormat="1" ht="26.4" x14ac:dyDescent="0.25">
      <c r="A84" s="70">
        <v>47</v>
      </c>
      <c r="B84" s="72" t="s">
        <v>377</v>
      </c>
      <c r="C84" s="73" t="s">
        <v>328</v>
      </c>
      <c r="D84" s="74" t="s">
        <v>378</v>
      </c>
      <c r="E84" s="75">
        <v>5931</v>
      </c>
      <c r="F84" s="74">
        <v>76017.63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5931</v>
      </c>
      <c r="O84" s="25">
        <f t="shared" si="9"/>
        <v>76017.63</v>
      </c>
    </row>
    <row r="85" spans="1:15" s="26" customFormat="1" ht="26.4" x14ac:dyDescent="0.25">
      <c r="A85" s="70">
        <v>48</v>
      </c>
      <c r="B85" s="72" t="s">
        <v>379</v>
      </c>
      <c r="C85" s="73" t="s">
        <v>328</v>
      </c>
      <c r="D85" s="74" t="s">
        <v>380</v>
      </c>
      <c r="E85" s="75">
        <v>2413</v>
      </c>
      <c r="F85" s="74">
        <v>137456.14000000001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2413</v>
      </c>
      <c r="O85" s="25">
        <f t="shared" si="9"/>
        <v>137456.14000000001</v>
      </c>
    </row>
    <row r="86" spans="1:15" s="26" customFormat="1" ht="26.4" x14ac:dyDescent="0.25">
      <c r="A86" s="70">
        <v>49</v>
      </c>
      <c r="B86" s="72" t="s">
        <v>381</v>
      </c>
      <c r="C86" s="73" t="s">
        <v>328</v>
      </c>
      <c r="D86" s="74" t="s">
        <v>382</v>
      </c>
      <c r="E86" s="75">
        <v>120</v>
      </c>
      <c r="F86" s="74">
        <v>716.44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120</v>
      </c>
      <c r="O86" s="25">
        <f t="shared" si="9"/>
        <v>716.44</v>
      </c>
    </row>
    <row r="87" spans="1:15" s="26" customFormat="1" ht="26.4" x14ac:dyDescent="0.25">
      <c r="A87" s="70">
        <v>50</v>
      </c>
      <c r="B87" s="72" t="s">
        <v>383</v>
      </c>
      <c r="C87" s="73" t="s">
        <v>328</v>
      </c>
      <c r="D87" s="74" t="s">
        <v>384</v>
      </c>
      <c r="E87" s="75">
        <v>236</v>
      </c>
      <c r="F87" s="74">
        <v>1478.8200000000002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236</v>
      </c>
      <c r="O87" s="25">
        <f t="shared" si="9"/>
        <v>1478.8200000000002</v>
      </c>
    </row>
    <row r="88" spans="1:15" s="26" customFormat="1" ht="26.4" x14ac:dyDescent="0.25">
      <c r="A88" s="70">
        <v>51</v>
      </c>
      <c r="B88" s="72" t="s">
        <v>385</v>
      </c>
      <c r="C88" s="73" t="s">
        <v>328</v>
      </c>
      <c r="D88" s="74" t="s">
        <v>386</v>
      </c>
      <c r="E88" s="75">
        <v>1380</v>
      </c>
      <c r="F88" s="74">
        <v>16852.79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1380</v>
      </c>
      <c r="O88" s="25">
        <f t="shared" si="9"/>
        <v>16852.79</v>
      </c>
    </row>
    <row r="89" spans="1:15" s="17" customFormat="1" ht="13.5" customHeight="1" thickBot="1" x14ac:dyDescent="0.3"/>
    <row r="90" spans="1:15" s="17" customFormat="1" ht="26.25" customHeight="1" x14ac:dyDescent="0.25">
      <c r="A90" s="92" t="s">
        <v>139</v>
      </c>
      <c r="B90" s="86" t="s">
        <v>32</v>
      </c>
      <c r="C90" s="97" t="s">
        <v>141</v>
      </c>
      <c r="D90" s="86" t="s">
        <v>142</v>
      </c>
      <c r="E90" s="86" t="s">
        <v>420</v>
      </c>
      <c r="F90" s="86"/>
      <c r="G90" s="87" t="s">
        <v>146</v>
      </c>
    </row>
    <row r="91" spans="1:15" s="17" customFormat="1" ht="12.75" customHeight="1" x14ac:dyDescent="0.25">
      <c r="A91" s="93"/>
      <c r="B91" s="95"/>
      <c r="C91" s="98"/>
      <c r="D91" s="95"/>
      <c r="E91" s="90" t="s">
        <v>147</v>
      </c>
      <c r="F91" s="90" t="s">
        <v>148</v>
      </c>
      <c r="G91" s="88"/>
    </row>
    <row r="92" spans="1:15" s="17" customFormat="1" ht="13.5" customHeight="1" thickBot="1" x14ac:dyDescent="0.3">
      <c r="A92" s="94"/>
      <c r="B92" s="96"/>
      <c r="C92" s="99"/>
      <c r="D92" s="96"/>
      <c r="E92" s="91"/>
      <c r="F92" s="91"/>
      <c r="G92" s="89"/>
    </row>
    <row r="93" spans="1:15" s="26" customFormat="1" ht="26.4" x14ac:dyDescent="0.25">
      <c r="A93" s="70">
        <v>52</v>
      </c>
      <c r="B93" s="72" t="s">
        <v>387</v>
      </c>
      <c r="C93" s="73" t="s">
        <v>328</v>
      </c>
      <c r="D93" s="74" t="s">
        <v>388</v>
      </c>
      <c r="E93" s="75">
        <v>600</v>
      </c>
      <c r="F93" s="74">
        <v>32565.800000000003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ref="N93:O95" si="10">E93</f>
        <v>600</v>
      </c>
      <c r="O93" s="25">
        <f t="shared" si="10"/>
        <v>32565.800000000003</v>
      </c>
    </row>
    <row r="94" spans="1:15" s="26" customFormat="1" ht="26.4" x14ac:dyDescent="0.25">
      <c r="A94" s="70">
        <v>53</v>
      </c>
      <c r="B94" s="72" t="s">
        <v>389</v>
      </c>
      <c r="C94" s="73" t="s">
        <v>296</v>
      </c>
      <c r="D94" s="74" t="s">
        <v>390</v>
      </c>
      <c r="E94" s="75"/>
      <c r="F94" s="74"/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10"/>
        <v>0</v>
      </c>
      <c r="O94" s="25">
        <f t="shared" si="10"/>
        <v>0</v>
      </c>
    </row>
    <row r="95" spans="1:15" s="26" customFormat="1" ht="40.200000000000003" thickBot="1" x14ac:dyDescent="0.3">
      <c r="A95" s="70">
        <v>54</v>
      </c>
      <c r="B95" s="72" t="s">
        <v>391</v>
      </c>
      <c r="C95" s="73" t="s">
        <v>392</v>
      </c>
      <c r="D95" s="74" t="s">
        <v>393</v>
      </c>
      <c r="E95" s="75"/>
      <c r="F95" s="74"/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0"/>
        <v>0</v>
      </c>
      <c r="O95" s="25">
        <f t="shared" si="10"/>
        <v>0</v>
      </c>
    </row>
    <row r="96" spans="1:15" s="17" customFormat="1" ht="13.8" thickBot="1" x14ac:dyDescent="0.3">
      <c r="A96" s="27"/>
      <c r="B96" s="29"/>
      <c r="C96" s="29"/>
      <c r="D96" s="30"/>
      <c r="E96" s="31">
        <f>SUM(Лист1!N5:N95)</f>
        <v>45496</v>
      </c>
      <c r="F96" s="32">
        <f>SUM(Лист1!O5:O95)</f>
        <v>7197753.3899999997</v>
      </c>
      <c r="G96" s="33"/>
    </row>
    <row r="97" spans="1:16" s="24" customFormat="1" ht="15" customHeight="1" thickBot="1" x14ac:dyDescent="0.3">
      <c r="A97" s="85" t="s">
        <v>394</v>
      </c>
      <c r="B97" s="21"/>
      <c r="C97" s="21"/>
      <c r="D97" s="21"/>
      <c r="E97" s="22"/>
      <c r="F97" s="21"/>
      <c r="G97" s="23"/>
    </row>
    <row r="98" spans="1:16" s="24" customFormat="1" ht="15" hidden="1" customHeight="1" thickBot="1" x14ac:dyDescent="0.3">
      <c r="A98" s="79"/>
      <c r="B98" s="80"/>
      <c r="C98" s="80"/>
      <c r="D98" s="80"/>
      <c r="E98" s="81"/>
      <c r="F98" s="80"/>
      <c r="G98" s="82"/>
      <c r="P98" s="24" t="s">
        <v>294</v>
      </c>
    </row>
    <row r="99" spans="1:16" s="26" customFormat="1" ht="26.4" x14ac:dyDescent="0.25">
      <c r="A99" s="70">
        <v>1</v>
      </c>
      <c r="B99" s="72" t="s">
        <v>395</v>
      </c>
      <c r="C99" s="73" t="s">
        <v>396</v>
      </c>
      <c r="D99" s="74" t="s">
        <v>397</v>
      </c>
      <c r="E99" s="75">
        <v>700</v>
      </c>
      <c r="F99" s="74">
        <v>8621.6200000000008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ref="N99:O106" si="11">E99</f>
        <v>700</v>
      </c>
      <c r="O99" s="25">
        <f t="shared" si="11"/>
        <v>8621.6200000000008</v>
      </c>
    </row>
    <row r="100" spans="1:16" s="26" customFormat="1" ht="39.6" x14ac:dyDescent="0.25">
      <c r="A100" s="70">
        <v>2</v>
      </c>
      <c r="B100" s="72" t="s">
        <v>398</v>
      </c>
      <c r="C100" s="73" t="s">
        <v>309</v>
      </c>
      <c r="D100" s="74" t="s">
        <v>399</v>
      </c>
      <c r="E100" s="75">
        <v>15</v>
      </c>
      <c r="F100" s="74">
        <v>8606.23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1"/>
        <v>15</v>
      </c>
      <c r="O100" s="25">
        <f t="shared" si="11"/>
        <v>8606.23</v>
      </c>
    </row>
    <row r="101" spans="1:16" s="26" customFormat="1" ht="26.4" x14ac:dyDescent="0.25">
      <c r="A101" s="70">
        <v>3</v>
      </c>
      <c r="B101" s="72" t="s">
        <v>400</v>
      </c>
      <c r="C101" s="73" t="s">
        <v>309</v>
      </c>
      <c r="D101" s="74" t="s">
        <v>401</v>
      </c>
      <c r="E101" s="75">
        <v>121</v>
      </c>
      <c r="F101" s="74">
        <v>152345.05000000002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1"/>
        <v>121</v>
      </c>
      <c r="O101" s="25">
        <f t="shared" si="11"/>
        <v>152345.05000000002</v>
      </c>
    </row>
    <row r="102" spans="1:16" s="26" customFormat="1" ht="26.4" x14ac:dyDescent="0.25">
      <c r="A102" s="70">
        <v>4</v>
      </c>
      <c r="B102" s="72" t="s">
        <v>402</v>
      </c>
      <c r="C102" s="73" t="s">
        <v>403</v>
      </c>
      <c r="D102" s="74" t="s">
        <v>404</v>
      </c>
      <c r="E102" s="75">
        <v>49</v>
      </c>
      <c r="F102" s="74">
        <v>32077.06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1"/>
        <v>49</v>
      </c>
      <c r="O102" s="25">
        <f t="shared" si="11"/>
        <v>32077.06</v>
      </c>
    </row>
    <row r="103" spans="1:16" s="26" customFormat="1" ht="26.4" x14ac:dyDescent="0.25">
      <c r="A103" s="70">
        <v>5</v>
      </c>
      <c r="B103" s="72" t="s">
        <v>405</v>
      </c>
      <c r="C103" s="73" t="s">
        <v>406</v>
      </c>
      <c r="D103" s="74" t="s">
        <v>407</v>
      </c>
      <c r="E103" s="75">
        <v>540</v>
      </c>
      <c r="F103" s="74">
        <v>539131.95000000007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1"/>
        <v>540</v>
      </c>
      <c r="O103" s="25">
        <f t="shared" si="11"/>
        <v>539131.95000000007</v>
      </c>
    </row>
    <row r="104" spans="1:16" s="26" customFormat="1" ht="26.4" x14ac:dyDescent="0.25">
      <c r="A104" s="70">
        <v>6</v>
      </c>
      <c r="B104" s="72" t="s">
        <v>408</v>
      </c>
      <c r="C104" s="73" t="s">
        <v>406</v>
      </c>
      <c r="D104" s="74" t="s">
        <v>407</v>
      </c>
      <c r="E104" s="75">
        <v>84</v>
      </c>
      <c r="F104" s="74">
        <v>83864.92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1"/>
        <v>84</v>
      </c>
      <c r="O104" s="25">
        <f t="shared" si="11"/>
        <v>83864.92</v>
      </c>
    </row>
    <row r="105" spans="1:16" s="26" customFormat="1" ht="26.4" x14ac:dyDescent="0.25">
      <c r="A105" s="70">
        <v>7</v>
      </c>
      <c r="B105" s="72" t="s">
        <v>409</v>
      </c>
      <c r="C105" s="73" t="s">
        <v>406</v>
      </c>
      <c r="D105" s="74" t="s">
        <v>410</v>
      </c>
      <c r="E105" s="75">
        <v>392</v>
      </c>
      <c r="F105" s="74">
        <v>176468.04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1"/>
        <v>392</v>
      </c>
      <c r="O105" s="25">
        <f t="shared" si="11"/>
        <v>176468.04</v>
      </c>
    </row>
    <row r="106" spans="1:16" s="26" customFormat="1" ht="39.6" x14ac:dyDescent="0.25">
      <c r="A106" s="70">
        <v>8</v>
      </c>
      <c r="B106" s="72" t="s">
        <v>411</v>
      </c>
      <c r="C106" s="73" t="s">
        <v>348</v>
      </c>
      <c r="D106" s="74" t="s">
        <v>412</v>
      </c>
      <c r="E106" s="75">
        <v>435</v>
      </c>
      <c r="F106" s="74">
        <v>448480.65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1"/>
        <v>435</v>
      </c>
      <c r="O106" s="25">
        <f t="shared" si="11"/>
        <v>448480.65</v>
      </c>
    </row>
    <row r="107" spans="1:16" s="17" customFormat="1" ht="13.5" customHeight="1" thickBot="1" x14ac:dyDescent="0.3"/>
    <row r="108" spans="1:16" s="17" customFormat="1" ht="26.25" customHeight="1" x14ac:dyDescent="0.25">
      <c r="A108" s="92" t="s">
        <v>139</v>
      </c>
      <c r="B108" s="86" t="s">
        <v>32</v>
      </c>
      <c r="C108" s="97" t="s">
        <v>141</v>
      </c>
      <c r="D108" s="86" t="s">
        <v>142</v>
      </c>
      <c r="E108" s="86" t="s">
        <v>420</v>
      </c>
      <c r="F108" s="86"/>
      <c r="G108" s="87" t="s">
        <v>146</v>
      </c>
    </row>
    <row r="109" spans="1:16" s="17" customFormat="1" ht="12.75" customHeight="1" x14ac:dyDescent="0.25">
      <c r="A109" s="93"/>
      <c r="B109" s="95"/>
      <c r="C109" s="98"/>
      <c r="D109" s="95"/>
      <c r="E109" s="90" t="s">
        <v>147</v>
      </c>
      <c r="F109" s="90" t="s">
        <v>148</v>
      </c>
      <c r="G109" s="88"/>
    </row>
    <row r="110" spans="1:16" s="17" customFormat="1" ht="13.5" customHeight="1" thickBot="1" x14ac:dyDescent="0.3">
      <c r="A110" s="94"/>
      <c r="B110" s="96"/>
      <c r="C110" s="99"/>
      <c r="D110" s="96"/>
      <c r="E110" s="91"/>
      <c r="F110" s="91"/>
      <c r="G110" s="89"/>
    </row>
    <row r="111" spans="1:16" s="26" customFormat="1" ht="26.4" x14ac:dyDescent="0.25">
      <c r="A111" s="70">
        <v>9</v>
      </c>
      <c r="B111" s="72" t="s">
        <v>413</v>
      </c>
      <c r="C111" s="73" t="s">
        <v>309</v>
      </c>
      <c r="D111" s="74" t="s">
        <v>414</v>
      </c>
      <c r="E111" s="75">
        <v>35</v>
      </c>
      <c r="F111" s="74">
        <v>18308.850000000002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ref="N111:O113" si="12">E111</f>
        <v>35</v>
      </c>
      <c r="O111" s="25">
        <f t="shared" si="12"/>
        <v>18308.850000000002</v>
      </c>
    </row>
    <row r="112" spans="1:16" s="26" customFormat="1" ht="26.4" x14ac:dyDescent="0.25">
      <c r="A112" s="70">
        <v>10</v>
      </c>
      <c r="B112" s="72" t="s">
        <v>415</v>
      </c>
      <c r="C112" s="73" t="s">
        <v>309</v>
      </c>
      <c r="D112" s="74" t="s">
        <v>416</v>
      </c>
      <c r="E112" s="75">
        <v>1</v>
      </c>
      <c r="F112" s="74">
        <v>492.67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2"/>
        <v>1</v>
      </c>
      <c r="O112" s="25">
        <f t="shared" si="12"/>
        <v>492.67</v>
      </c>
    </row>
    <row r="113" spans="1:15" s="26" customFormat="1" ht="40.200000000000003" thickBot="1" x14ac:dyDescent="0.3">
      <c r="A113" s="70">
        <v>11</v>
      </c>
      <c r="B113" s="72" t="s">
        <v>417</v>
      </c>
      <c r="C113" s="73" t="s">
        <v>299</v>
      </c>
      <c r="D113" s="74" t="s">
        <v>418</v>
      </c>
      <c r="E113" s="75">
        <v>8000</v>
      </c>
      <c r="F113" s="74">
        <v>16800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2"/>
        <v>8000</v>
      </c>
      <c r="O113" s="25">
        <f t="shared" si="12"/>
        <v>16800</v>
      </c>
    </row>
    <row r="114" spans="1:15" s="17" customFormat="1" ht="13.8" thickBot="1" x14ac:dyDescent="0.3">
      <c r="A114" s="27"/>
      <c r="B114" s="29"/>
      <c r="C114" s="29"/>
      <c r="D114" s="30"/>
      <c r="E114" s="31">
        <f>SUM(Лист1!N97:N113)</f>
        <v>10372</v>
      </c>
      <c r="F114" s="32">
        <f>SUM(Лист1!O97:O113)</f>
        <v>1485197.0400000003</v>
      </c>
      <c r="G114" s="33"/>
    </row>
    <row r="115" spans="1:15" s="17" customFormat="1" ht="13.8" thickBot="1" x14ac:dyDescent="0.3">
      <c r="A115" s="35"/>
      <c r="B115" s="29"/>
      <c r="C115" s="29"/>
      <c r="D115" s="30"/>
      <c r="E115" s="31">
        <f>SUM(Лист1!N5:N114)</f>
        <v>55868</v>
      </c>
      <c r="F115" s="32">
        <f>SUM(Лист1!O5:O114)</f>
        <v>8682950.4299999997</v>
      </c>
      <c r="G115" s="33"/>
    </row>
    <row r="116" spans="1:15" s="17" customFormat="1" ht="13.2" x14ac:dyDescent="0.25"/>
  </sheetData>
  <mergeCells count="80">
    <mergeCell ref="A5:A7"/>
    <mergeCell ref="B5:B7"/>
    <mergeCell ref="C5:C7"/>
    <mergeCell ref="F6:F7"/>
    <mergeCell ref="D5:D7"/>
    <mergeCell ref="E5:F5"/>
    <mergeCell ref="G5:G7"/>
    <mergeCell ref="E6:E7"/>
    <mergeCell ref="E19:F19"/>
    <mergeCell ref="G19:G21"/>
    <mergeCell ref="E20:E21"/>
    <mergeCell ref="F20:F21"/>
    <mergeCell ref="A19:A21"/>
    <mergeCell ref="B19:B21"/>
    <mergeCell ref="C19:C21"/>
    <mergeCell ref="D19:D21"/>
    <mergeCell ref="E26:F26"/>
    <mergeCell ref="G26:G28"/>
    <mergeCell ref="E27:E28"/>
    <mergeCell ref="F27:F28"/>
    <mergeCell ref="A26:A28"/>
    <mergeCell ref="B26:B28"/>
    <mergeCell ref="C26:C28"/>
    <mergeCell ref="D26:D28"/>
    <mergeCell ref="E33:F33"/>
    <mergeCell ref="G33:G35"/>
    <mergeCell ref="E34:E35"/>
    <mergeCell ref="F34:F35"/>
    <mergeCell ref="A33:A35"/>
    <mergeCell ref="B33:B35"/>
    <mergeCell ref="C33:C35"/>
    <mergeCell ref="D33:D35"/>
    <mergeCell ref="E40:F40"/>
    <mergeCell ref="G40:G42"/>
    <mergeCell ref="E41:E42"/>
    <mergeCell ref="F41:F42"/>
    <mergeCell ref="A40:A42"/>
    <mergeCell ref="B40:B42"/>
    <mergeCell ref="C40:C42"/>
    <mergeCell ref="D40:D42"/>
    <mergeCell ref="E50:F50"/>
    <mergeCell ref="G50:G52"/>
    <mergeCell ref="E51:E52"/>
    <mergeCell ref="F51:F52"/>
    <mergeCell ref="A50:A52"/>
    <mergeCell ref="B50:B52"/>
    <mergeCell ref="C50:C52"/>
    <mergeCell ref="D50:D52"/>
    <mergeCell ref="E61:F61"/>
    <mergeCell ref="G61:G63"/>
    <mergeCell ref="E62:E63"/>
    <mergeCell ref="F62:F63"/>
    <mergeCell ref="A61:A63"/>
    <mergeCell ref="B61:B63"/>
    <mergeCell ref="C61:C63"/>
    <mergeCell ref="D61:D63"/>
    <mergeCell ref="E74:F74"/>
    <mergeCell ref="G74:G76"/>
    <mergeCell ref="E75:E76"/>
    <mergeCell ref="F75:F76"/>
    <mergeCell ref="A74:A76"/>
    <mergeCell ref="B74:B76"/>
    <mergeCell ref="C74:C76"/>
    <mergeCell ref="D74:D76"/>
    <mergeCell ref="E90:F90"/>
    <mergeCell ref="G90:G92"/>
    <mergeCell ref="E91:E92"/>
    <mergeCell ref="F91:F92"/>
    <mergeCell ref="A90:A92"/>
    <mergeCell ref="B90:B92"/>
    <mergeCell ref="C90:C92"/>
    <mergeCell ref="D90:D92"/>
    <mergeCell ref="E108:F108"/>
    <mergeCell ref="G108:G110"/>
    <mergeCell ref="E109:E110"/>
    <mergeCell ref="F109:F110"/>
    <mergeCell ref="A108:A110"/>
    <mergeCell ref="B108:B110"/>
    <mergeCell ref="C108:C110"/>
    <mergeCell ref="D108:D11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0" manualBreakCount="10">
    <brk id="17" max="16383" man="1"/>
    <brk id="24" max="16383" man="1"/>
    <brk id="31" max="16383" man="1"/>
    <brk id="38" max="16383" man="1"/>
    <brk id="48" max="16383" man="1"/>
    <brk id="59" max="16383" man="1"/>
    <brk id="72" max="16383" man="1"/>
    <brk id="88" max="16383" man="1"/>
    <brk id="106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- 10 -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2019-05-03T09:13:36Z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