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Лист1!$A$97:$A$109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9" i="4" l="1"/>
  <c r="I9" i="4"/>
  <c r="J9" i="4"/>
  <c r="K9" i="4"/>
  <c r="L9" i="4"/>
  <c r="M9" i="4"/>
  <c r="N9" i="4"/>
  <c r="O9" i="4"/>
  <c r="H10" i="4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31" i="4"/>
  <c r="I31" i="4"/>
  <c r="J31" i="4"/>
  <c r="K31" i="4"/>
  <c r="L31" i="4"/>
  <c r="M31" i="4"/>
  <c r="N31" i="4"/>
  <c r="O31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40" i="4"/>
  <c r="I40" i="4"/>
  <c r="J40" i="4"/>
  <c r="K40" i="4"/>
  <c r="L40" i="4"/>
  <c r="M40" i="4"/>
  <c r="N40" i="4"/>
  <c r="O40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50" i="4"/>
  <c r="I50" i="4"/>
  <c r="J50" i="4"/>
  <c r="K50" i="4"/>
  <c r="L50" i="4"/>
  <c r="M50" i="4"/>
  <c r="N50" i="4"/>
  <c r="O50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4" i="4"/>
  <c r="I84" i="4"/>
  <c r="J84" i="4"/>
  <c r="K84" i="4"/>
  <c r="L84" i="4"/>
  <c r="M84" i="4"/>
  <c r="N84" i="4"/>
  <c r="O84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E88" i="4"/>
  <c r="F88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101" i="4"/>
  <c r="I101" i="4"/>
  <c r="J101" i="4"/>
  <c r="K101" i="4"/>
  <c r="L101" i="4"/>
  <c r="M101" i="4"/>
  <c r="N101" i="4"/>
  <c r="O101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E108" i="4"/>
  <c r="F108" i="4"/>
  <c r="C33" i="2"/>
  <c r="L33" i="2"/>
  <c r="H33" i="2"/>
  <c r="F33" i="2"/>
  <c r="H32" i="2"/>
  <c r="F107" i="4" l="1"/>
  <c r="E107" i="4"/>
</calcChain>
</file>

<file path=xl/sharedStrings.xml><?xml version="1.0" encoding="utf-8"?>
<sst xmlns="http://schemas.openxmlformats.org/spreadsheetml/2006/main" count="816" uniqueCount="407">
  <si>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</si>
  <si>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</si>
  <si>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</si>
  <si>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</si>
  <si>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</si>
  <si>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</si>
  <si>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</si>
  <si>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</si>
  <si>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</si>
  <si>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</si>
  <si>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</si>
  <si>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</si>
  <si>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</si>
  <si>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</si>
  <si>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</si>
  <si>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</si>
  <si>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</si>
  <si>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</si>
  <si>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</si>
  <si>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</si>
  <si>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</si>
  <si>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</si>
  <si>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</si>
  <si>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</si>
  <si>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</si>
  <si>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</si>
  <si>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</si>
  <si>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</si>
  <si>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</si>
  <si>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</si>
  <si>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</si>
  <si>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</si>
  <si>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</si>
  <si>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</si>
  <si>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</si>
  <si>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</si>
  <si>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</si>
  <si>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</si>
  <si>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</si>
  <si>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</si>
  <si>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</si>
  <si>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</si>
  <si>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</si>
  <si>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</si>
  <si>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</si>
  <si>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</si>
  <si>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</si>
  <si>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</si>
  <si>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</si>
  <si>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</si>
  <si>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</si>
  <si>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</si>
  <si>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</si>
  <si>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</si>
  <si>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</si>
  <si>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</si>
  <si>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</si>
  <si>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</si>
  <si>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</si>
  <si>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</si>
  <si>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</si>
  <si>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</si>
  <si>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</si>
  <si>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</si>
  <si>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</si>
  <si>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</si>
  <si>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</si>
  <si>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</si>
  <si>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</si>
  <si>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</si>
  <si>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</si>
  <si>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</si>
  <si>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</si>
  <si>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</si>
  <si>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</si>
  <si>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</si>
  <si>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</si>
  <si>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</si>
  <si>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</si>
  <si>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</si>
  <si>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</si>
  <si>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</si>
  <si>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</si>
  <si>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</si>
  <si>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</si>
  <si>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</si>
  <si>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</si>
  <si>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</si>
  <si>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</si>
  <si>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</si>
  <si>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</si>
  <si>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</si>
  <si>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</si>
  <si>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</si>
  <si>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</si>
  <si>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</si>
  <si>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</si>
  <si>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</si>
  <si>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</si>
  <si>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</si>
  <si>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</si>
  <si>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</si>
  <si>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</si>
  <si>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</si>
  <si>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</si>
  <si>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</si>
  <si>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</si>
  <si>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</si>
  <si>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</si>
  <si>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</si>
  <si>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</si>
  <si>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</si>
  <si>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</si>
  <si>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</si>
  <si>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</si>
  <si>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</si>
  <si>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</si>
  <si>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</si>
  <si>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</si>
  <si>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</si>
  <si>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</si>
  <si>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</si>
  <si>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</si>
  <si>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</si>
  <si>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</si>
  <si>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</si>
  <si>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</si>
  <si>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</si>
  <si>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</si>
  <si>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</si>
  <si>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</si>
  <si>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</si>
  <si>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</si>
  <si>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</si>
  <si>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</si>
  <si>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</si>
  <si>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</si>
  <si>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</si>
  <si>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</si>
  <si>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</si>
  <si>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</si>
  <si>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</si>
  <si>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</si>
  <si>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</si>
  <si>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</si>
  <si>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</si>
  <si>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</si>
  <si>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</si>
  <si>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</si>
  <si>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</si>
  <si>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</si>
  <si>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</si>
  <si>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</si>
  <si>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</si>
  <si>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</si>
  <si>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</si>
  <si>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</si>
  <si>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</si>
  <si>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</si>
  <si>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</si>
  <si>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</si>
  <si>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</si>
  <si>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</si>
  <si>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</si>
  <si>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</si>
  <si>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</si>
  <si>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</si>
  <si>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</si>
  <si>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</si>
  <si>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</si>
  <si>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</si>
  <si>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</si>
  <si>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</si>
  <si>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</si>
  <si>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</si>
  <si>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</si>
  <si>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</si>
  <si>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</si>
  <si>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</si>
  <si>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</si>
  <si>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</si>
  <si>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</si>
  <si>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</si>
  <si>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</si>
  <si>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</si>
  <si>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</si>
  <si>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</si>
  <si>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</si>
  <si>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</si>
  <si>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</si>
  <si>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</si>
  <si>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</si>
  <si>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</si>
  <si>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</si>
  <si>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</si>
  <si>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</si>
  <si>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</si>
  <si>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</si>
  <si>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</si>
  <si>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</si>
  <si>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</si>
  <si>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</si>
  <si>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</si>
  <si>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</si>
  <si>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</si>
  <si>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</si>
  <si>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</si>
  <si>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</si>
  <si>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</si>
  <si>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</si>
  <si>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</si>
  <si>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</si>
  <si>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</si>
  <si>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</si>
  <si>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</si>
  <si>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</si>
  <si>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</si>
  <si>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</si>
  <si>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</si>
  <si>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</si>
  <si>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</si>
  <si>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</si>
  <si>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</si>
  <si>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</si>
  <si>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</si>
  <si>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</si>
  <si>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</si>
  <si>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</si>
  <si>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</si>
  <si>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</si>
  <si>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</si>
  <si>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</si>
  <si>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</si>
  <si>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</si>
  <si>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</si>
  <si>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</si>
  <si>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</si>
  <si>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</si>
  <si>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</si>
  <si>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</si>
  <si>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</si>
  <si>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</si>
  <si>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</si>
  <si>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</si>
  <si>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</si>
  <si>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</si>
  <si>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</si>
  <si>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</si>
  <si>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</si>
  <si>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</si>
  <si>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</si>
  <si>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</si>
  <si>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</si>
  <si>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</si>
  <si>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</si>
  <si>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</si>
  <si>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</si>
  <si>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</si>
  <si>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</si>
  <si>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</si>
  <si>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</si>
  <si>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</si>
  <si>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</si>
  <si>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</si>
  <si>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</si>
  <si>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</si>
  <si>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</si>
  <si>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</si>
  <si>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</si>
  <si>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</si>
  <si>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</si>
  <si>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</si>
  <si>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</si>
  <si>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</si>
  <si>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</si>
  <si>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</si>
  <si>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</si>
  <si>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</si>
  <si>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</si>
  <si>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</si>
  <si>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</si>
  <si>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</si>
  <si>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</si>
  <si>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</si>
  <si>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</si>
  <si>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</si>
  <si>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</si>
  <si>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</si>
  <si>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</si>
  <si>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</si>
  <si>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</si>
  <si>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</si>
  <si>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</si>
  <si>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</si>
  <si>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людини нормальний для внутрішньовенного введення 10%(100мг/мл)(№імун-14 від17.02.2020р.) </t>
  </si>
  <si>
    <t>фл</t>
  </si>
  <si>
    <t>3896,98</t>
  </si>
  <si>
    <t xml:space="preserve">Інпут Інтродюсер (№507 від 25.09.19р.) </t>
  </si>
  <si>
    <t>шт.</t>
  </si>
  <si>
    <t>240,24</t>
  </si>
  <si>
    <t xml:space="preserve">Актемра концетрат для розчину для інфузій 20 мг/мл по 200мг/10мл у флаконі по 1 фл. (№ п-14449 від 26.02.2020р.) 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</si>
  <si>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</si>
  <si>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</si>
  <si>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</si>
  <si>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</si>
  <si>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</si>
  <si>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</si>
  <si>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</si>
  <si>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</si>
  <si>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Біовен моно р-н для інфузій 10% по 50 мл у фл. по 1 фл.у пачці (імун-14 від 17.02.2020р.) </t>
  </si>
  <si>
    <t xml:space="preserve">Біовен моно р-н для інфузій 5% по 100 мл у фл. по 1 фл.у пачці (імун-14 від 17.02.2020р.) </t>
  </si>
  <si>
    <t>4001,90</t>
  </si>
  <si>
    <t xml:space="preserve">Вімізин 5 мл </t>
  </si>
  <si>
    <t xml:space="preserve">Вакцина еувакс д/проф.гепатиту В дит.0,5мл флак.н.(№74 від 29.01.2020 </t>
  </si>
  <si>
    <t>доз</t>
  </si>
  <si>
    <t>16,91</t>
  </si>
  <si>
    <t xml:space="preserve">Діавітек ПД 1,5% розчин для перитонеального діалізу  по 2000 мл  контейнер полімерний  (№к-17859 від26.02.2020р) </t>
  </si>
  <si>
    <t>182,75</t>
  </si>
  <si>
    <t xml:space="preserve">Діавітек ПД 1,5% розчин для перитонеального діалізу  по 2000 мл  контейнер полімерний (№ К-17669  від 18.02.2020.) </t>
  </si>
  <si>
    <t xml:space="preserve">Діавітек ПД 1,5% розчин для перитонеального діалізу  по 2000 мл  контейнер полімерний (№к-17872 від 26.02.2020р) </t>
  </si>
  <si>
    <t xml:space="preserve">Діавітек ПД 2,5% розчин для перитонеального діалізу  по 2000 мл  контейнер полімерний  (№к-17859 від26.02.2020р) </t>
  </si>
  <si>
    <t>173,51</t>
  </si>
  <si>
    <t xml:space="preserve">Діавітек ПД 2,5% розчин для перитонеального діалізу  по 2000 мл  контейнер полімерний (№ К-16775  від 15.01.2020.) </t>
  </si>
  <si>
    <t xml:space="preserve">Діавітек ПД 2,5% розчин для перитонеального діалізу  по 2000 мл  контейнер полімерний (№ к-17872  від26.02.2020р) </t>
  </si>
  <si>
    <t>5,66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</si>
  <si>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</si>
  <si>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</si>
  <si>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</si>
  <si>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</si>
  <si>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</si>
  <si>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 К- 17669 від 18.02.2020р.) </t>
  </si>
  <si>
    <t xml:space="preserve">Дезінфекційний ковпачок для перитонеального діалізу (№ К- 17872 від 26.02.2020р.) </t>
  </si>
  <si>
    <t xml:space="preserve">Дезінфекційний ковпачок для перитонеального діалізу (№к-15976 від 26.11.2019р.)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</si>
  <si>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</si>
  <si>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</si>
  <si>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</si>
  <si>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</si>
  <si>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</si>
  <si>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</si>
  <si>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</si>
  <si>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</si>
  <si>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</si>
  <si>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</si>
  <si>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</si>
  <si>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</si>
  <si>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</si>
  <si>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</si>
  <si>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</si>
  <si>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</si>
  <si>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</si>
  <si>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</si>
  <si>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</si>
  <si>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</si>
  <si>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</si>
  <si>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</si>
  <si>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</si>
  <si>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</si>
  <si>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Система для стентування каротидна   (№507 25.09.2019р.) </t>
  </si>
  <si>
    <t>8408,34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</si>
  <si>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</si>
  <si>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</si>
  <si>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</si>
  <si>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</si>
  <si>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</si>
  <si>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</si>
  <si>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</si>
  <si>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</si>
  <si>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</si>
  <si>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</si>
  <si>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</si>
  <si>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</si>
  <si>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</si>
  <si>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</si>
  <si>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</si>
  <si>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</si>
  <si>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</si>
  <si>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</si>
  <si>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</si>
  <si>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</si>
  <si>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</si>
  <si>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</si>
  <si>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</si>
  <si>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</si>
  <si>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</si>
  <si>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</si>
  <si>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</si>
  <si>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</si>
  <si>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</si>
  <si>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</si>
  <si>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</si>
  <si>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</si>
  <si>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Копаксон  40мг/мл по 1мл  шприці (№рс-110  від 110.02.20р) </t>
  </si>
  <si>
    <t>шпр-ручка</t>
  </si>
  <si>
    <t>579,43</t>
  </si>
  <si>
    <t xml:space="preserve">Копаксон-Тева  20мг/мл по 1мл  шприці (№ РС-88 від 10.02.2020р) </t>
  </si>
  <si>
    <t>226,69</t>
  </si>
  <si>
    <t xml:space="preserve">Мікофенолова кислота по180мг по 120 табл.у флаконах (№ ТР-27 від 04 02 2019 р.) </t>
  </si>
  <si>
    <t>упак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</si>
  <si>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</si>
  <si>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</si>
  <si>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</si>
  <si>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</si>
  <si>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</si>
  <si>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</si>
  <si>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>Черкаська обласна лікарня</t>
  </si>
  <si>
    <t>Залишок
на 03.03.2020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</si>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</sst>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showGridLines="0" tabSelected="1" zoomScaleNormal="100" workbookViewId="0"/>
  </sheetViews>
  <sheetFormatPr defaultRowHeight="12.75" customHeight="1" x14ac:dyDescent="0.25"/>
  <cols>
    <col min="1" max="1" width="7.6640625" customWidth="1"/>
    <col min="2" max="2" width="31.1093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7" customFormat="1" ht="15.6" x14ac:dyDescent="0.3">
      <c r="A1" s="15" t="s">
        <v>406</v>
      </c>
      <c r="B1" s="16"/>
      <c r="C1" s="16"/>
      <c r="D1" s="16"/>
      <c r="E1" s="16"/>
      <c r="F1" s="16"/>
      <c r="G1" s="16"/>
    </row>
    <row r="2" spans="1:16" s="17" customFormat="1" ht="15.6" x14ac:dyDescent="0.3">
      <c r="A2" s="18" t="s">
        <v>404</v>
      </c>
      <c r="B2" s="18"/>
      <c r="C2" s="18"/>
      <c r="D2" s="18"/>
      <c r="E2" s="18"/>
      <c r="F2" s="18"/>
      <c r="G2" s="18"/>
    </row>
    <row r="3" spans="1:16" s="17" customFormat="1" ht="16.2" thickBot="1" x14ac:dyDescent="0.35">
      <c r="A3" s="18"/>
      <c r="B3" s="18"/>
      <c r="C3" s="18"/>
      <c r="D3" s="18"/>
      <c r="E3" s="18"/>
      <c r="F3" s="18"/>
      <c r="G3" s="18"/>
    </row>
    <row r="4" spans="1:16" s="17" customFormat="1" ht="26.25" customHeight="1" x14ac:dyDescent="0.25">
      <c r="A4" s="92" t="s">
        <v>139</v>
      </c>
      <c r="B4" s="86" t="s">
        <v>32</v>
      </c>
      <c r="C4" s="97" t="s">
        <v>141</v>
      </c>
      <c r="D4" s="86" t="s">
        <v>142</v>
      </c>
      <c r="E4" s="86" t="s">
        <v>405</v>
      </c>
      <c r="F4" s="86"/>
      <c r="G4" s="87" t="s">
        <v>146</v>
      </c>
    </row>
    <row r="5" spans="1:16" s="17" customFormat="1" ht="13.2" x14ac:dyDescent="0.25">
      <c r="A5" s="93"/>
      <c r="B5" s="95"/>
      <c r="C5" s="98"/>
      <c r="D5" s="95"/>
      <c r="E5" s="90" t="s">
        <v>147</v>
      </c>
      <c r="F5" s="90" t="s">
        <v>148</v>
      </c>
      <c r="G5" s="88"/>
    </row>
    <row r="6" spans="1:16" s="17" customFormat="1" ht="13.8" thickBot="1" x14ac:dyDescent="0.3">
      <c r="A6" s="94"/>
      <c r="B6" s="96"/>
      <c r="C6" s="99"/>
      <c r="D6" s="96"/>
      <c r="E6" s="91"/>
      <c r="F6" s="91"/>
      <c r="G6" s="89"/>
    </row>
    <row r="7" spans="1:16" s="24" customFormat="1" ht="15" customHeight="1" thickBot="1" x14ac:dyDescent="0.3">
      <c r="A7" s="85" t="s">
        <v>292</v>
      </c>
      <c r="B7" s="21"/>
      <c r="C7" s="21"/>
      <c r="D7" s="21"/>
      <c r="E7" s="22"/>
      <c r="F7" s="21"/>
      <c r="G7" s="23"/>
    </row>
    <row r="8" spans="1:16" s="24" customFormat="1" ht="15" hidden="1" customHeight="1" thickBot="1" x14ac:dyDescent="0.3">
      <c r="A8" s="79"/>
      <c r="B8" s="80"/>
      <c r="C8" s="80"/>
      <c r="D8" s="80"/>
      <c r="E8" s="81"/>
      <c r="F8" s="80"/>
      <c r="G8" s="82"/>
      <c r="P8" s="24" t="s">
        <v>293</v>
      </c>
    </row>
    <row r="9" spans="1:16" s="26" customFormat="1" ht="66" x14ac:dyDescent="0.25">
      <c r="A9" s="70">
        <v>1</v>
      </c>
      <c r="B9" s="72" t="s">
        <v>294</v>
      </c>
      <c r="C9" s="73" t="s">
        <v>295</v>
      </c>
      <c r="D9" s="74" t="s">
        <v>296</v>
      </c>
      <c r="E9" s="75">
        <v>18</v>
      </c>
      <c r="F9" s="74">
        <v>70145.64</v>
      </c>
      <c r="G9" s="76"/>
      <c r="H9" s="25" t="e">
        <f>#REF!</f>
        <v>#REF!</v>
      </c>
      <c r="I9" s="25" t="e">
        <f>#REF!</f>
        <v>#REF!</v>
      </c>
      <c r="J9" s="25" t="e">
        <f>#REF!</f>
        <v>#REF!</v>
      </c>
      <c r="K9" s="25" t="e">
        <f>#REF!</f>
        <v>#REF!</v>
      </c>
      <c r="L9" s="25" t="e">
        <f>#REF!</f>
        <v>#REF!</v>
      </c>
      <c r="M9" s="25" t="e">
        <f>#REF!</f>
        <v>#REF!</v>
      </c>
      <c r="N9" s="25">
        <f t="shared" ref="N9:O15" si="0">E9</f>
        <v>18</v>
      </c>
      <c r="O9" s="25">
        <f t="shared" si="0"/>
        <v>70145.64</v>
      </c>
    </row>
    <row r="10" spans="1:16" s="26" customFormat="1" ht="26.4" x14ac:dyDescent="0.25">
      <c r="A10" s="70">
        <v>2</v>
      </c>
      <c r="B10" s="72" t="s">
        <v>297</v>
      </c>
      <c r="C10" s="73" t="s">
        <v>298</v>
      </c>
      <c r="D10" s="74" t="s">
        <v>299</v>
      </c>
      <c r="E10" s="75">
        <v>6</v>
      </c>
      <c r="F10" s="74">
        <v>1441.44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si="0"/>
        <v>6</v>
      </c>
      <c r="O10" s="25">
        <f t="shared" si="0"/>
        <v>1441.44</v>
      </c>
    </row>
    <row r="11" spans="1:16" s="26" customFormat="1" ht="52.8" x14ac:dyDescent="0.25">
      <c r="A11" s="70">
        <v>3</v>
      </c>
      <c r="B11" s="72" t="s">
        <v>300</v>
      </c>
      <c r="C11" s="73" t="s">
        <v>295</v>
      </c>
      <c r="D11" s="74">
        <v>1</v>
      </c>
      <c r="E11" s="75">
        <v>1</v>
      </c>
      <c r="F11" s="74">
        <v>9143.27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1</v>
      </c>
      <c r="O11" s="25">
        <f t="shared" si="0"/>
        <v>9143.27</v>
      </c>
    </row>
    <row r="12" spans="1:16" s="26" customFormat="1" ht="26.4" x14ac:dyDescent="0.25">
      <c r="A12" s="70">
        <v>4</v>
      </c>
      <c r="B12" s="72" t="s">
        <v>301</v>
      </c>
      <c r="C12" s="73" t="s">
        <v>298</v>
      </c>
      <c r="D12" s="74" t="s">
        <v>302</v>
      </c>
      <c r="E12" s="75">
        <v>200</v>
      </c>
      <c r="F12" s="74">
        <v>9008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200</v>
      </c>
      <c r="O12" s="25">
        <f t="shared" si="0"/>
        <v>9008</v>
      </c>
    </row>
    <row r="13" spans="1:16" s="26" customFormat="1" ht="26.4" x14ac:dyDescent="0.25">
      <c r="A13" s="70">
        <v>5</v>
      </c>
      <c r="B13" s="72" t="s">
        <v>303</v>
      </c>
      <c r="C13" s="73" t="s">
        <v>295</v>
      </c>
      <c r="D13" s="74" t="s">
        <v>304</v>
      </c>
      <c r="E13" s="75">
        <v>14</v>
      </c>
      <c r="F13" s="74">
        <v>22000.86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14</v>
      </c>
      <c r="O13" s="25">
        <f t="shared" si="0"/>
        <v>22000.86</v>
      </c>
    </row>
    <row r="14" spans="1:16" s="26" customFormat="1" ht="26.4" x14ac:dyDescent="0.25">
      <c r="A14" s="70">
        <v>6</v>
      </c>
      <c r="B14" s="72" t="s">
        <v>305</v>
      </c>
      <c r="C14" s="73" t="s">
        <v>298</v>
      </c>
      <c r="D14" s="74" t="s">
        <v>306</v>
      </c>
      <c r="E14" s="75">
        <v>60</v>
      </c>
      <c r="F14" s="74">
        <v>8931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60</v>
      </c>
      <c r="O14" s="25">
        <f t="shared" si="0"/>
        <v>8931</v>
      </c>
    </row>
    <row r="15" spans="1:16" s="26" customFormat="1" ht="26.4" x14ac:dyDescent="0.25">
      <c r="A15" s="70">
        <v>7</v>
      </c>
      <c r="B15" s="72" t="s">
        <v>307</v>
      </c>
      <c r="C15" s="73" t="s">
        <v>298</v>
      </c>
      <c r="D15" s="74" t="s">
        <v>308</v>
      </c>
      <c r="E15" s="75">
        <v>10</v>
      </c>
      <c r="F15" s="74">
        <v>36875.700000000004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10</v>
      </c>
      <c r="O15" s="25">
        <f t="shared" si="0"/>
        <v>36875.700000000004</v>
      </c>
    </row>
    <row r="16" spans="1:16" s="17" customFormat="1" ht="13.5" customHeight="1" thickBot="1" x14ac:dyDescent="0.3"/>
    <row r="17" spans="1:15" s="17" customFormat="1" ht="26.25" customHeight="1" x14ac:dyDescent="0.25">
      <c r="A17" s="92" t="s">
        <v>139</v>
      </c>
      <c r="B17" s="86" t="s">
        <v>32</v>
      </c>
      <c r="C17" s="97" t="s">
        <v>141</v>
      </c>
      <c r="D17" s="86" t="s">
        <v>142</v>
      </c>
      <c r="E17" s="86" t="s">
        <v>405</v>
      </c>
      <c r="F17" s="86"/>
      <c r="G17" s="87" t="s">
        <v>146</v>
      </c>
    </row>
    <row r="18" spans="1:15" s="17" customFormat="1" ht="12.75" customHeight="1" x14ac:dyDescent="0.25">
      <c r="A18" s="93"/>
      <c r="B18" s="95"/>
      <c r="C18" s="98"/>
      <c r="D18" s="95"/>
      <c r="E18" s="90" t="s">
        <v>147</v>
      </c>
      <c r="F18" s="90" t="s">
        <v>148</v>
      </c>
      <c r="G18" s="88"/>
    </row>
    <row r="19" spans="1:15" s="17" customFormat="1" ht="13.5" customHeight="1" thickBot="1" x14ac:dyDescent="0.3">
      <c r="A19" s="94"/>
      <c r="B19" s="96"/>
      <c r="C19" s="99"/>
      <c r="D19" s="96"/>
      <c r="E19" s="91"/>
      <c r="F19" s="91"/>
      <c r="G19" s="89"/>
    </row>
    <row r="20" spans="1:15" s="26" customFormat="1" ht="39.6" x14ac:dyDescent="0.25">
      <c r="A20" s="70">
        <v>8</v>
      </c>
      <c r="B20" s="72" t="s">
        <v>309</v>
      </c>
      <c r="C20" s="73" t="s">
        <v>295</v>
      </c>
      <c r="D20" s="74" t="s">
        <v>296</v>
      </c>
      <c r="E20" s="75">
        <v>44</v>
      </c>
      <c r="F20" s="74">
        <v>171467.12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ref="N20:O26" si="1">E20</f>
        <v>44</v>
      </c>
      <c r="O20" s="25">
        <f t="shared" si="1"/>
        <v>171467.12</v>
      </c>
    </row>
    <row r="21" spans="1:15" s="26" customFormat="1" ht="39.6" x14ac:dyDescent="0.25">
      <c r="A21" s="70">
        <v>9</v>
      </c>
      <c r="B21" s="72" t="s">
        <v>310</v>
      </c>
      <c r="C21" s="73" t="s">
        <v>295</v>
      </c>
      <c r="D21" s="74" t="s">
        <v>311</v>
      </c>
      <c r="E21" s="75">
        <v>78</v>
      </c>
      <c r="F21" s="74">
        <v>312148.2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78</v>
      </c>
      <c r="O21" s="25">
        <f t="shared" si="1"/>
        <v>312148.2</v>
      </c>
    </row>
    <row r="22" spans="1:15" s="26" customFormat="1" ht="13.2" x14ac:dyDescent="0.25">
      <c r="A22" s="70">
        <v>10</v>
      </c>
      <c r="B22" s="72" t="s">
        <v>312</v>
      </c>
      <c r="C22" s="73" t="s">
        <v>295</v>
      </c>
      <c r="D22" s="74">
        <v>24915</v>
      </c>
      <c r="E22" s="75">
        <v>105</v>
      </c>
      <c r="F22" s="74">
        <v>2616075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105</v>
      </c>
      <c r="O22" s="25">
        <f t="shared" si="1"/>
        <v>2616075</v>
      </c>
    </row>
    <row r="23" spans="1:15" s="26" customFormat="1" ht="39.6" x14ac:dyDescent="0.25">
      <c r="A23" s="70">
        <v>11</v>
      </c>
      <c r="B23" s="72" t="s">
        <v>313</v>
      </c>
      <c r="C23" s="73" t="s">
        <v>314</v>
      </c>
      <c r="D23" s="74" t="s">
        <v>315</v>
      </c>
      <c r="E23" s="75">
        <v>250</v>
      </c>
      <c r="F23" s="74">
        <v>4227.5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250</v>
      </c>
      <c r="O23" s="25">
        <f t="shared" si="1"/>
        <v>4227.5</v>
      </c>
    </row>
    <row r="24" spans="1:15" s="26" customFormat="1" ht="52.8" x14ac:dyDescent="0.25">
      <c r="A24" s="70">
        <v>12</v>
      </c>
      <c r="B24" s="72" t="s">
        <v>316</v>
      </c>
      <c r="C24" s="73" t="s">
        <v>298</v>
      </c>
      <c r="D24" s="74" t="s">
        <v>317</v>
      </c>
      <c r="E24" s="75">
        <v>22</v>
      </c>
      <c r="F24" s="74">
        <v>4020.5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22</v>
      </c>
      <c r="O24" s="25">
        <f t="shared" si="1"/>
        <v>4020.5</v>
      </c>
    </row>
    <row r="25" spans="1:15" s="26" customFormat="1" ht="52.8" x14ac:dyDescent="0.25">
      <c r="A25" s="70">
        <v>13</v>
      </c>
      <c r="B25" s="72" t="s">
        <v>318</v>
      </c>
      <c r="C25" s="73" t="s">
        <v>298</v>
      </c>
      <c r="D25" s="74" t="s">
        <v>317</v>
      </c>
      <c r="E25" s="75">
        <v>34</v>
      </c>
      <c r="F25" s="74">
        <v>6213.5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34</v>
      </c>
      <c r="O25" s="25">
        <f t="shared" si="1"/>
        <v>6213.5</v>
      </c>
    </row>
    <row r="26" spans="1:15" s="26" customFormat="1" ht="52.8" x14ac:dyDescent="0.25">
      <c r="A26" s="70">
        <v>14</v>
      </c>
      <c r="B26" s="72" t="s">
        <v>319</v>
      </c>
      <c r="C26" s="73" t="s">
        <v>298</v>
      </c>
      <c r="D26" s="74" t="s">
        <v>317</v>
      </c>
      <c r="E26" s="75">
        <v>16</v>
      </c>
      <c r="F26" s="74">
        <v>2924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16</v>
      </c>
      <c r="O26" s="25">
        <f t="shared" si="1"/>
        <v>2924</v>
      </c>
    </row>
    <row r="27" spans="1:15" s="17" customFormat="1" ht="13.5" customHeight="1" thickBot="1" x14ac:dyDescent="0.3"/>
    <row r="28" spans="1:15" s="17" customFormat="1" ht="26.25" customHeight="1" x14ac:dyDescent="0.25">
      <c r="A28" s="92" t="s">
        <v>139</v>
      </c>
      <c r="B28" s="86" t="s">
        <v>32</v>
      </c>
      <c r="C28" s="97" t="s">
        <v>141</v>
      </c>
      <c r="D28" s="86" t="s">
        <v>142</v>
      </c>
      <c r="E28" s="86" t="s">
        <v>405</v>
      </c>
      <c r="F28" s="86"/>
      <c r="G28" s="87" t="s">
        <v>146</v>
      </c>
    </row>
    <row r="29" spans="1:15" s="17" customFormat="1" ht="12.75" customHeight="1" x14ac:dyDescent="0.25">
      <c r="A29" s="93"/>
      <c r="B29" s="95"/>
      <c r="C29" s="98"/>
      <c r="D29" s="95"/>
      <c r="E29" s="90" t="s">
        <v>147</v>
      </c>
      <c r="F29" s="90" t="s">
        <v>148</v>
      </c>
      <c r="G29" s="88"/>
    </row>
    <row r="30" spans="1:15" s="17" customFormat="1" ht="13.5" customHeight="1" thickBot="1" x14ac:dyDescent="0.3">
      <c r="A30" s="94"/>
      <c r="B30" s="96"/>
      <c r="C30" s="99"/>
      <c r="D30" s="96"/>
      <c r="E30" s="91"/>
      <c r="F30" s="91"/>
      <c r="G30" s="89"/>
    </row>
    <row r="31" spans="1:15" s="26" customFormat="1" ht="52.8" x14ac:dyDescent="0.25">
      <c r="A31" s="70">
        <v>15</v>
      </c>
      <c r="B31" s="72" t="s">
        <v>320</v>
      </c>
      <c r="C31" s="73" t="s">
        <v>298</v>
      </c>
      <c r="D31" s="74" t="s">
        <v>321</v>
      </c>
      <c r="E31" s="75">
        <v>231</v>
      </c>
      <c r="F31" s="74">
        <v>40080.810000000005</v>
      </c>
      <c r="G31" s="76"/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>
        <f t="shared" ref="N31:O35" si="2">E31</f>
        <v>231</v>
      </c>
      <c r="O31" s="25">
        <f t="shared" si="2"/>
        <v>40080.810000000005</v>
      </c>
    </row>
    <row r="32" spans="1:15" s="26" customFormat="1" ht="52.8" x14ac:dyDescent="0.25">
      <c r="A32" s="70">
        <v>16</v>
      </c>
      <c r="B32" s="72" t="s">
        <v>322</v>
      </c>
      <c r="C32" s="73" t="s">
        <v>298</v>
      </c>
      <c r="D32" s="74" t="s">
        <v>321</v>
      </c>
      <c r="E32" s="75">
        <v>26</v>
      </c>
      <c r="F32" s="74">
        <v>4511.26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si="2"/>
        <v>26</v>
      </c>
      <c r="O32" s="25">
        <f t="shared" si="2"/>
        <v>4511.26</v>
      </c>
    </row>
    <row r="33" spans="1:15" s="26" customFormat="1" ht="52.8" x14ac:dyDescent="0.25">
      <c r="A33" s="70">
        <v>17</v>
      </c>
      <c r="B33" s="72" t="s">
        <v>323</v>
      </c>
      <c r="C33" s="73" t="s">
        <v>298</v>
      </c>
      <c r="D33" s="74" t="s">
        <v>324</v>
      </c>
      <c r="E33" s="75">
        <v>232</v>
      </c>
      <c r="F33" s="74">
        <v>40254.32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2"/>
        <v>232</v>
      </c>
      <c r="O33" s="25">
        <f t="shared" si="2"/>
        <v>40254.32</v>
      </c>
    </row>
    <row r="34" spans="1:15" s="26" customFormat="1" ht="52.8" x14ac:dyDescent="0.25">
      <c r="A34" s="70">
        <v>18</v>
      </c>
      <c r="B34" s="72" t="s">
        <v>325</v>
      </c>
      <c r="C34" s="73" t="s">
        <v>298</v>
      </c>
      <c r="D34" s="74" t="s">
        <v>321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2"/>
        <v>205</v>
      </c>
      <c r="O34" s="25">
        <f t="shared" si="2"/>
        <v>35569.550000000003</v>
      </c>
    </row>
    <row r="35" spans="1:15" s="26" customFormat="1" ht="52.8" x14ac:dyDescent="0.25">
      <c r="A35" s="70">
        <v>19</v>
      </c>
      <c r="B35" s="72" t="s">
        <v>326</v>
      </c>
      <c r="C35" s="73" t="s">
        <v>298</v>
      </c>
      <c r="D35" s="74" t="s">
        <v>321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2"/>
        <v>205</v>
      </c>
      <c r="O35" s="25">
        <f t="shared" si="2"/>
        <v>35569.550000000003</v>
      </c>
    </row>
    <row r="36" spans="1:15" s="17" customFormat="1" ht="13.5" customHeight="1" thickBot="1" x14ac:dyDescent="0.3"/>
    <row r="37" spans="1:15" s="17" customFormat="1" ht="26.25" customHeight="1" x14ac:dyDescent="0.25">
      <c r="A37" s="92" t="s">
        <v>139</v>
      </c>
      <c r="B37" s="86" t="s">
        <v>32</v>
      </c>
      <c r="C37" s="97" t="s">
        <v>141</v>
      </c>
      <c r="D37" s="86" t="s">
        <v>142</v>
      </c>
      <c r="E37" s="86" t="s">
        <v>405</v>
      </c>
      <c r="F37" s="86"/>
      <c r="G37" s="87" t="s">
        <v>146</v>
      </c>
    </row>
    <row r="38" spans="1:15" s="17" customFormat="1" ht="12.75" customHeight="1" x14ac:dyDescent="0.25">
      <c r="A38" s="93"/>
      <c r="B38" s="95"/>
      <c r="C38" s="98"/>
      <c r="D38" s="95"/>
      <c r="E38" s="90" t="s">
        <v>147</v>
      </c>
      <c r="F38" s="90" t="s">
        <v>148</v>
      </c>
      <c r="G38" s="88"/>
    </row>
    <row r="39" spans="1:15" s="17" customFormat="1" ht="13.5" customHeight="1" thickBot="1" x14ac:dyDescent="0.3">
      <c r="A39" s="94"/>
      <c r="B39" s="96"/>
      <c r="C39" s="99"/>
      <c r="D39" s="96"/>
      <c r="E39" s="91"/>
      <c r="F39" s="91"/>
      <c r="G39" s="89"/>
    </row>
    <row r="40" spans="1:15" s="26" customFormat="1" ht="52.8" x14ac:dyDescent="0.25">
      <c r="A40" s="70">
        <v>20</v>
      </c>
      <c r="B40" s="72" t="s">
        <v>327</v>
      </c>
      <c r="C40" s="73" t="s">
        <v>298</v>
      </c>
      <c r="D40" s="74" t="s">
        <v>321</v>
      </c>
      <c r="E40" s="75">
        <v>230</v>
      </c>
      <c r="F40" s="74">
        <v>39907.300000000003</v>
      </c>
      <c r="G40" s="76"/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>
        <f t="shared" ref="N40:O45" si="3">E40</f>
        <v>230</v>
      </c>
      <c r="O40" s="25">
        <f t="shared" si="3"/>
        <v>39907.300000000003</v>
      </c>
    </row>
    <row r="41" spans="1:15" s="26" customFormat="1" ht="52.8" x14ac:dyDescent="0.25">
      <c r="A41" s="70">
        <v>21</v>
      </c>
      <c r="B41" s="72" t="s">
        <v>328</v>
      </c>
      <c r="C41" s="73" t="s">
        <v>298</v>
      </c>
      <c r="D41" s="74" t="s">
        <v>321</v>
      </c>
      <c r="E41" s="75">
        <v>230</v>
      </c>
      <c r="F41" s="74">
        <v>39907.300000000003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si="3"/>
        <v>230</v>
      </c>
      <c r="O41" s="25">
        <f t="shared" si="3"/>
        <v>39907.300000000003</v>
      </c>
    </row>
    <row r="42" spans="1:15" s="26" customFormat="1" ht="39.6" x14ac:dyDescent="0.25">
      <c r="A42" s="70">
        <v>22</v>
      </c>
      <c r="B42" s="72" t="s">
        <v>329</v>
      </c>
      <c r="C42" s="73" t="s">
        <v>298</v>
      </c>
      <c r="D42" s="74" t="s">
        <v>324</v>
      </c>
      <c r="E42" s="75">
        <v>108</v>
      </c>
      <c r="F42" s="74">
        <v>611.28</v>
      </c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3"/>
        <v>108</v>
      </c>
      <c r="O42" s="25">
        <f t="shared" si="3"/>
        <v>611.28</v>
      </c>
    </row>
    <row r="43" spans="1:15" s="26" customFormat="1" ht="39.6" x14ac:dyDescent="0.25">
      <c r="A43" s="70">
        <v>23</v>
      </c>
      <c r="B43" s="72" t="s">
        <v>330</v>
      </c>
      <c r="C43" s="73" t="s">
        <v>298</v>
      </c>
      <c r="D43" s="74" t="s">
        <v>324</v>
      </c>
      <c r="E43" s="75">
        <v>251</v>
      </c>
      <c r="F43" s="74">
        <v>1420.66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3"/>
        <v>251</v>
      </c>
      <c r="O43" s="25">
        <f t="shared" si="3"/>
        <v>1420.66</v>
      </c>
    </row>
    <row r="44" spans="1:15" s="26" customFormat="1" ht="39.6" x14ac:dyDescent="0.25">
      <c r="A44" s="70">
        <v>24</v>
      </c>
      <c r="B44" s="72" t="s">
        <v>331</v>
      </c>
      <c r="C44" s="73" t="s">
        <v>298</v>
      </c>
      <c r="D44" s="74" t="s">
        <v>324</v>
      </c>
      <c r="E44" s="75">
        <v>273</v>
      </c>
      <c r="F44" s="74">
        <v>1545.18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3"/>
        <v>273</v>
      </c>
      <c r="O44" s="25">
        <f t="shared" si="3"/>
        <v>1545.18</v>
      </c>
    </row>
    <row r="45" spans="1:15" s="26" customFormat="1" ht="39.6" x14ac:dyDescent="0.25">
      <c r="A45" s="70">
        <v>25</v>
      </c>
      <c r="B45" s="72" t="s">
        <v>332</v>
      </c>
      <c r="C45" s="73" t="s">
        <v>298</v>
      </c>
      <c r="D45" s="74" t="s">
        <v>324</v>
      </c>
      <c r="E45" s="75">
        <v>1088</v>
      </c>
      <c r="F45" s="74">
        <v>6158.08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3"/>
        <v>1088</v>
      </c>
      <c r="O45" s="25">
        <f t="shared" si="3"/>
        <v>6158.08</v>
      </c>
    </row>
    <row r="46" spans="1:15" s="17" customFormat="1" ht="13.5" customHeight="1" thickBot="1" x14ac:dyDescent="0.3"/>
    <row r="47" spans="1:15" s="17" customFormat="1" ht="26.25" customHeight="1" x14ac:dyDescent="0.25">
      <c r="A47" s="92" t="s">
        <v>139</v>
      </c>
      <c r="B47" s="86" t="s">
        <v>32</v>
      </c>
      <c r="C47" s="97" t="s">
        <v>141</v>
      </c>
      <c r="D47" s="86" t="s">
        <v>142</v>
      </c>
      <c r="E47" s="86" t="s">
        <v>405</v>
      </c>
      <c r="F47" s="86"/>
      <c r="G47" s="87" t="s">
        <v>146</v>
      </c>
    </row>
    <row r="48" spans="1:15" s="17" customFormat="1" ht="12.75" customHeight="1" x14ac:dyDescent="0.25">
      <c r="A48" s="93"/>
      <c r="B48" s="95"/>
      <c r="C48" s="98"/>
      <c r="D48" s="95"/>
      <c r="E48" s="90" t="s">
        <v>147</v>
      </c>
      <c r="F48" s="90" t="s">
        <v>148</v>
      </c>
      <c r="G48" s="88"/>
    </row>
    <row r="49" spans="1:15" s="17" customFormat="1" ht="13.5" customHeight="1" thickBot="1" x14ac:dyDescent="0.3">
      <c r="A49" s="94"/>
      <c r="B49" s="96"/>
      <c r="C49" s="99"/>
      <c r="D49" s="96"/>
      <c r="E49" s="91"/>
      <c r="F49" s="91"/>
      <c r="G49" s="89"/>
    </row>
    <row r="50" spans="1:15" s="26" customFormat="1" ht="52.8" x14ac:dyDescent="0.25">
      <c r="A50" s="70">
        <v>26</v>
      </c>
      <c r="B50" s="72" t="s">
        <v>333</v>
      </c>
      <c r="C50" s="73" t="s">
        <v>334</v>
      </c>
      <c r="D50" s="74" t="s">
        <v>335</v>
      </c>
      <c r="E50" s="75">
        <v>6130</v>
      </c>
      <c r="F50" s="74">
        <v>35209.46</v>
      </c>
      <c r="G50" s="76"/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>
        <f t="shared" ref="N50:O55" si="4">E50</f>
        <v>6130</v>
      </c>
      <c r="O50" s="25">
        <f t="shared" si="4"/>
        <v>35209.46</v>
      </c>
    </row>
    <row r="51" spans="1:15" s="26" customFormat="1" ht="52.8" x14ac:dyDescent="0.25">
      <c r="A51" s="70">
        <v>27</v>
      </c>
      <c r="B51" s="72" t="s">
        <v>336</v>
      </c>
      <c r="C51" s="73" t="s">
        <v>334</v>
      </c>
      <c r="D51" s="74" t="s">
        <v>337</v>
      </c>
      <c r="E51" s="75">
        <v>4778</v>
      </c>
      <c r="F51" s="74">
        <v>43432.950000000004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si="4"/>
        <v>4778</v>
      </c>
      <c r="O51" s="25">
        <f t="shared" si="4"/>
        <v>43432.950000000004</v>
      </c>
    </row>
    <row r="52" spans="1:15" s="26" customFormat="1" ht="92.4" x14ac:dyDescent="0.25">
      <c r="A52" s="70">
        <v>28</v>
      </c>
      <c r="B52" s="72" t="s">
        <v>338</v>
      </c>
      <c r="C52" s="73" t="s">
        <v>298</v>
      </c>
      <c r="D52" s="74" t="s">
        <v>339</v>
      </c>
      <c r="E52" s="75">
        <v>1</v>
      </c>
      <c r="F52" s="74">
        <v>2032.0200000000002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4"/>
        <v>1</v>
      </c>
      <c r="O52" s="25">
        <f t="shared" si="4"/>
        <v>2032.0200000000002</v>
      </c>
    </row>
    <row r="53" spans="1:15" s="26" customFormat="1" ht="66" x14ac:dyDescent="0.25">
      <c r="A53" s="70">
        <v>29</v>
      </c>
      <c r="B53" s="72" t="s">
        <v>340</v>
      </c>
      <c r="C53" s="73" t="s">
        <v>298</v>
      </c>
      <c r="D53" s="74" t="s">
        <v>341</v>
      </c>
      <c r="E53" s="75">
        <v>400</v>
      </c>
      <c r="F53" s="74">
        <v>28652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4"/>
        <v>400</v>
      </c>
      <c r="O53" s="25">
        <f t="shared" si="4"/>
        <v>28652</v>
      </c>
    </row>
    <row r="54" spans="1:15" s="26" customFormat="1" ht="39.6" x14ac:dyDescent="0.25">
      <c r="A54" s="70">
        <v>30</v>
      </c>
      <c r="B54" s="72" t="s">
        <v>342</v>
      </c>
      <c r="C54" s="73" t="s">
        <v>298</v>
      </c>
      <c r="D54" s="74" t="s">
        <v>343</v>
      </c>
      <c r="E54" s="75">
        <v>15</v>
      </c>
      <c r="F54" s="74">
        <v>12612.45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4"/>
        <v>15</v>
      </c>
      <c r="O54" s="25">
        <f t="shared" si="4"/>
        <v>12612.45</v>
      </c>
    </row>
    <row r="55" spans="1:15" s="26" customFormat="1" ht="39.6" x14ac:dyDescent="0.25">
      <c r="A55" s="70">
        <v>31</v>
      </c>
      <c r="B55" s="72" t="s">
        <v>344</v>
      </c>
      <c r="C55" s="73" t="s">
        <v>298</v>
      </c>
      <c r="D55" s="74" t="s">
        <v>343</v>
      </c>
      <c r="E55" s="75">
        <v>10</v>
      </c>
      <c r="F55" s="74">
        <v>8408.3000000000011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4"/>
        <v>10</v>
      </c>
      <c r="O55" s="25">
        <f t="shared" si="4"/>
        <v>8408.3000000000011</v>
      </c>
    </row>
    <row r="56" spans="1:15" s="17" customFormat="1" ht="13.5" customHeight="1" thickBot="1" x14ac:dyDescent="0.3"/>
    <row r="57" spans="1:15" s="17" customFormat="1" ht="26.25" customHeight="1" x14ac:dyDescent="0.25">
      <c r="A57" s="92" t="s">
        <v>139</v>
      </c>
      <c r="B57" s="86" t="s">
        <v>32</v>
      </c>
      <c r="C57" s="97" t="s">
        <v>141</v>
      </c>
      <c r="D57" s="86" t="s">
        <v>142</v>
      </c>
      <c r="E57" s="86" t="s">
        <v>405</v>
      </c>
      <c r="F57" s="86"/>
      <c r="G57" s="87" t="s">
        <v>146</v>
      </c>
    </row>
    <row r="58" spans="1:15" s="17" customFormat="1" ht="12.75" customHeight="1" x14ac:dyDescent="0.25">
      <c r="A58" s="93"/>
      <c r="B58" s="95"/>
      <c r="C58" s="98"/>
      <c r="D58" s="95"/>
      <c r="E58" s="90" t="s">
        <v>147</v>
      </c>
      <c r="F58" s="90" t="s">
        <v>148</v>
      </c>
      <c r="G58" s="88"/>
    </row>
    <row r="59" spans="1:15" s="17" customFormat="1" ht="13.5" customHeight="1" thickBot="1" x14ac:dyDescent="0.3">
      <c r="A59" s="94"/>
      <c r="B59" s="96"/>
      <c r="C59" s="99"/>
      <c r="D59" s="96"/>
      <c r="E59" s="91"/>
      <c r="F59" s="91"/>
      <c r="G59" s="89"/>
    </row>
    <row r="60" spans="1:15" s="26" customFormat="1" ht="26.4" x14ac:dyDescent="0.25">
      <c r="A60" s="70">
        <v>32</v>
      </c>
      <c r="B60" s="72" t="s">
        <v>345</v>
      </c>
      <c r="C60" s="73" t="s">
        <v>298</v>
      </c>
      <c r="D60" s="74" t="s">
        <v>346</v>
      </c>
      <c r="E60" s="75">
        <v>1</v>
      </c>
      <c r="F60" s="74">
        <v>6606.56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ref="N60:N68" si="5">E60</f>
        <v>1</v>
      </c>
      <c r="O60" s="25">
        <f t="shared" ref="O60:O68" si="6">F60</f>
        <v>6606.56</v>
      </c>
    </row>
    <row r="61" spans="1:15" s="26" customFormat="1" ht="26.4" x14ac:dyDescent="0.25">
      <c r="A61" s="70">
        <v>33</v>
      </c>
      <c r="B61" s="72" t="s">
        <v>347</v>
      </c>
      <c r="C61" s="73" t="s">
        <v>298</v>
      </c>
      <c r="D61" s="74" t="s">
        <v>348</v>
      </c>
      <c r="E61" s="75">
        <v>29</v>
      </c>
      <c r="F61" s="74">
        <v>225553.88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29</v>
      </c>
      <c r="O61" s="25">
        <f t="shared" si="6"/>
        <v>225553.88</v>
      </c>
    </row>
    <row r="62" spans="1:15" s="26" customFormat="1" ht="39.6" x14ac:dyDescent="0.25">
      <c r="A62" s="70">
        <v>34</v>
      </c>
      <c r="B62" s="72" t="s">
        <v>349</v>
      </c>
      <c r="C62" s="73" t="s">
        <v>334</v>
      </c>
      <c r="D62" s="74" t="s">
        <v>350</v>
      </c>
      <c r="E62" s="75">
        <v>300</v>
      </c>
      <c r="F62" s="74">
        <v>1039.97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300</v>
      </c>
      <c r="O62" s="25">
        <f t="shared" si="6"/>
        <v>1039.97</v>
      </c>
    </row>
    <row r="63" spans="1:15" s="26" customFormat="1" ht="39.6" x14ac:dyDescent="0.25">
      <c r="A63" s="70">
        <v>35</v>
      </c>
      <c r="B63" s="72" t="s">
        <v>351</v>
      </c>
      <c r="C63" s="73" t="s">
        <v>298</v>
      </c>
      <c r="D63" s="74" t="s">
        <v>352</v>
      </c>
      <c r="E63" s="75">
        <v>1</v>
      </c>
      <c r="F63" s="74">
        <v>11861.77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1</v>
      </c>
      <c r="O63" s="25">
        <f t="shared" si="6"/>
        <v>11861.77</v>
      </c>
    </row>
    <row r="64" spans="1:15" s="26" customFormat="1" ht="39.6" x14ac:dyDescent="0.25">
      <c r="A64" s="70">
        <v>36</v>
      </c>
      <c r="B64" s="72" t="s">
        <v>353</v>
      </c>
      <c r="C64" s="73" t="s">
        <v>298</v>
      </c>
      <c r="D64" s="74" t="s">
        <v>354</v>
      </c>
      <c r="E64" s="75">
        <v>20</v>
      </c>
      <c r="F64" s="74">
        <v>17417.2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20</v>
      </c>
      <c r="O64" s="25">
        <f t="shared" si="6"/>
        <v>17417.2</v>
      </c>
    </row>
    <row r="65" spans="1:15" s="26" customFormat="1" ht="26.4" x14ac:dyDescent="0.25">
      <c r="A65" s="70">
        <v>37</v>
      </c>
      <c r="B65" s="72" t="s">
        <v>355</v>
      </c>
      <c r="C65" s="73" t="s">
        <v>298</v>
      </c>
      <c r="D65" s="74" t="s">
        <v>356</v>
      </c>
      <c r="E65" s="75">
        <v>200</v>
      </c>
      <c r="F65" s="74">
        <v>33032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5"/>
        <v>200</v>
      </c>
      <c r="O65" s="25">
        <f t="shared" si="6"/>
        <v>33032</v>
      </c>
    </row>
    <row r="66" spans="1:15" s="26" customFormat="1" ht="26.4" x14ac:dyDescent="0.25">
      <c r="A66" s="70">
        <v>38</v>
      </c>
      <c r="B66" s="72" t="s">
        <v>357</v>
      </c>
      <c r="C66" s="73" t="s">
        <v>298</v>
      </c>
      <c r="D66" s="74" t="s">
        <v>358</v>
      </c>
      <c r="E66" s="75">
        <v>1</v>
      </c>
      <c r="F66" s="74">
        <v>8408.34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5"/>
        <v>1</v>
      </c>
      <c r="O66" s="25">
        <f t="shared" si="6"/>
        <v>8408.34</v>
      </c>
    </row>
    <row r="67" spans="1:15" s="26" customFormat="1" ht="26.4" x14ac:dyDescent="0.25">
      <c r="A67" s="70">
        <v>39</v>
      </c>
      <c r="B67" s="72" t="s">
        <v>359</v>
      </c>
      <c r="C67" s="73" t="s">
        <v>298</v>
      </c>
      <c r="D67" s="74" t="s">
        <v>348</v>
      </c>
      <c r="E67" s="75">
        <v>1</v>
      </c>
      <c r="F67" s="74">
        <v>7777.72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5"/>
        <v>1</v>
      </c>
      <c r="O67" s="25">
        <f t="shared" si="6"/>
        <v>7777.72</v>
      </c>
    </row>
    <row r="68" spans="1:15" s="26" customFormat="1" ht="66" x14ac:dyDescent="0.25">
      <c r="A68" s="70">
        <v>40</v>
      </c>
      <c r="B68" s="72" t="s">
        <v>360</v>
      </c>
      <c r="C68" s="73" t="s">
        <v>298</v>
      </c>
      <c r="D68" s="74" t="s">
        <v>361</v>
      </c>
      <c r="E68" s="75">
        <v>3</v>
      </c>
      <c r="F68" s="74">
        <v>9900.84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5"/>
        <v>3</v>
      </c>
      <c r="O68" s="25">
        <f t="shared" si="6"/>
        <v>9900.84</v>
      </c>
    </row>
    <row r="69" spans="1:15" s="17" customFormat="1" ht="13.5" customHeight="1" thickBot="1" x14ac:dyDescent="0.3"/>
    <row r="70" spans="1:15" s="17" customFormat="1" ht="26.25" customHeight="1" x14ac:dyDescent="0.25">
      <c r="A70" s="92" t="s">
        <v>139</v>
      </c>
      <c r="B70" s="86" t="s">
        <v>32</v>
      </c>
      <c r="C70" s="97" t="s">
        <v>141</v>
      </c>
      <c r="D70" s="86" t="s">
        <v>142</v>
      </c>
      <c r="E70" s="86" t="s">
        <v>405</v>
      </c>
      <c r="F70" s="86"/>
      <c r="G70" s="87" t="s">
        <v>146</v>
      </c>
    </row>
    <row r="71" spans="1:15" s="17" customFormat="1" ht="12.75" customHeight="1" x14ac:dyDescent="0.25">
      <c r="A71" s="93"/>
      <c r="B71" s="95"/>
      <c r="C71" s="98"/>
      <c r="D71" s="95"/>
      <c r="E71" s="90" t="s">
        <v>147</v>
      </c>
      <c r="F71" s="90" t="s">
        <v>148</v>
      </c>
      <c r="G71" s="88"/>
    </row>
    <row r="72" spans="1:15" s="17" customFormat="1" ht="13.5" customHeight="1" thickBot="1" x14ac:dyDescent="0.3">
      <c r="A72" s="94"/>
      <c r="B72" s="96"/>
      <c r="C72" s="99"/>
      <c r="D72" s="96"/>
      <c r="E72" s="91"/>
      <c r="F72" s="91"/>
      <c r="G72" s="89"/>
    </row>
    <row r="73" spans="1:15" s="26" customFormat="1" ht="66" x14ac:dyDescent="0.25">
      <c r="A73" s="70">
        <v>41</v>
      </c>
      <c r="B73" s="72" t="s">
        <v>362</v>
      </c>
      <c r="C73" s="73" t="s">
        <v>298</v>
      </c>
      <c r="D73" s="74" t="s">
        <v>361</v>
      </c>
      <c r="E73" s="75">
        <v>5</v>
      </c>
      <c r="F73" s="74">
        <v>16501.400000000001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ref="N73:O79" si="7">E73</f>
        <v>5</v>
      </c>
      <c r="O73" s="25">
        <f t="shared" si="7"/>
        <v>16501.400000000001</v>
      </c>
    </row>
    <row r="74" spans="1:15" s="26" customFormat="1" ht="66" x14ac:dyDescent="0.25">
      <c r="A74" s="70">
        <v>42</v>
      </c>
      <c r="B74" s="72" t="s">
        <v>363</v>
      </c>
      <c r="C74" s="73" t="s">
        <v>298</v>
      </c>
      <c r="D74" s="74" t="s">
        <v>361</v>
      </c>
      <c r="E74" s="75">
        <v>5</v>
      </c>
      <c r="F74" s="74">
        <v>16501.400000000001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5</v>
      </c>
      <c r="O74" s="25">
        <f t="shared" si="7"/>
        <v>16501.400000000001</v>
      </c>
    </row>
    <row r="75" spans="1:15" s="26" customFormat="1" ht="66" x14ac:dyDescent="0.25">
      <c r="A75" s="70">
        <v>43</v>
      </c>
      <c r="B75" s="72" t="s">
        <v>364</v>
      </c>
      <c r="C75" s="73" t="s">
        <v>298</v>
      </c>
      <c r="D75" s="74" t="s">
        <v>361</v>
      </c>
      <c r="E75" s="75">
        <v>5</v>
      </c>
      <c r="F75" s="74">
        <v>16501.400000000001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5</v>
      </c>
      <c r="O75" s="25">
        <f t="shared" si="7"/>
        <v>16501.400000000001</v>
      </c>
    </row>
    <row r="76" spans="1:15" s="26" customFormat="1" ht="66" x14ac:dyDescent="0.25">
      <c r="A76" s="70">
        <v>44</v>
      </c>
      <c r="B76" s="72" t="s">
        <v>365</v>
      </c>
      <c r="C76" s="73" t="s">
        <v>298</v>
      </c>
      <c r="D76" s="74" t="s">
        <v>361</v>
      </c>
      <c r="E76" s="75">
        <v>2</v>
      </c>
      <c r="F76" s="74">
        <v>6600.56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2</v>
      </c>
      <c r="O76" s="25">
        <f t="shared" si="7"/>
        <v>6600.56</v>
      </c>
    </row>
    <row r="77" spans="1:15" s="26" customFormat="1" ht="39.6" x14ac:dyDescent="0.25">
      <c r="A77" s="70">
        <v>45</v>
      </c>
      <c r="B77" s="72" t="s">
        <v>366</v>
      </c>
      <c r="C77" s="73" t="s">
        <v>298</v>
      </c>
      <c r="D77" s="74" t="s">
        <v>367</v>
      </c>
      <c r="E77" s="75">
        <v>1</v>
      </c>
      <c r="F77" s="74">
        <v>3002.98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1</v>
      </c>
      <c r="O77" s="25">
        <f t="shared" si="7"/>
        <v>3002.98</v>
      </c>
    </row>
    <row r="78" spans="1:15" s="26" customFormat="1" ht="26.4" x14ac:dyDescent="0.25">
      <c r="A78" s="70">
        <v>46</v>
      </c>
      <c r="B78" s="72" t="s">
        <v>368</v>
      </c>
      <c r="C78" s="73" t="s">
        <v>334</v>
      </c>
      <c r="D78" s="74" t="s">
        <v>369</v>
      </c>
      <c r="E78" s="75">
        <v>5931</v>
      </c>
      <c r="F78" s="74">
        <v>76017.63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5931</v>
      </c>
      <c r="O78" s="25">
        <f t="shared" si="7"/>
        <v>76017.63</v>
      </c>
    </row>
    <row r="79" spans="1:15" s="26" customFormat="1" ht="26.4" x14ac:dyDescent="0.25">
      <c r="A79" s="70">
        <v>47</v>
      </c>
      <c r="B79" s="72" t="s">
        <v>370</v>
      </c>
      <c r="C79" s="73" t="s">
        <v>334</v>
      </c>
      <c r="D79" s="74" t="s">
        <v>371</v>
      </c>
      <c r="E79" s="75">
        <v>2413</v>
      </c>
      <c r="F79" s="74">
        <v>137456.14000000001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2413</v>
      </c>
      <c r="O79" s="25">
        <f t="shared" si="7"/>
        <v>137456.14000000001</v>
      </c>
    </row>
    <row r="80" spans="1:15" s="17" customFormat="1" ht="13.5" customHeight="1" thickBot="1" x14ac:dyDescent="0.3"/>
    <row r="81" spans="1:16" s="17" customFormat="1" ht="26.25" customHeight="1" x14ac:dyDescent="0.25">
      <c r="A81" s="92" t="s">
        <v>139</v>
      </c>
      <c r="B81" s="86" t="s">
        <v>32</v>
      </c>
      <c r="C81" s="97" t="s">
        <v>141</v>
      </c>
      <c r="D81" s="86" t="s">
        <v>142</v>
      </c>
      <c r="E81" s="86" t="s">
        <v>405</v>
      </c>
      <c r="F81" s="86"/>
      <c r="G81" s="87" t="s">
        <v>146</v>
      </c>
    </row>
    <row r="82" spans="1:16" s="17" customFormat="1" ht="12.75" customHeight="1" x14ac:dyDescent="0.25">
      <c r="A82" s="93"/>
      <c r="B82" s="95"/>
      <c r="C82" s="98"/>
      <c r="D82" s="95"/>
      <c r="E82" s="90" t="s">
        <v>147</v>
      </c>
      <c r="F82" s="90" t="s">
        <v>148</v>
      </c>
      <c r="G82" s="88"/>
    </row>
    <row r="83" spans="1:16" s="17" customFormat="1" ht="13.5" customHeight="1" thickBot="1" x14ac:dyDescent="0.3">
      <c r="A83" s="94"/>
      <c r="B83" s="96"/>
      <c r="C83" s="99"/>
      <c r="D83" s="96"/>
      <c r="E83" s="91"/>
      <c r="F83" s="91"/>
      <c r="G83" s="89"/>
    </row>
    <row r="84" spans="1:16" s="26" customFormat="1" ht="26.4" x14ac:dyDescent="0.25">
      <c r="A84" s="70">
        <v>48</v>
      </c>
      <c r="B84" s="72" t="s">
        <v>372</v>
      </c>
      <c r="C84" s="73" t="s">
        <v>334</v>
      </c>
      <c r="D84" s="74" t="s">
        <v>373</v>
      </c>
      <c r="E84" s="75">
        <v>120</v>
      </c>
      <c r="F84" s="74">
        <v>716.44</v>
      </c>
      <c r="G84" s="76"/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>
        <f t="shared" ref="N84:O87" si="8">E84</f>
        <v>120</v>
      </c>
      <c r="O84" s="25">
        <f t="shared" si="8"/>
        <v>716.44</v>
      </c>
    </row>
    <row r="85" spans="1:16" s="26" customFormat="1" ht="26.4" x14ac:dyDescent="0.25">
      <c r="A85" s="70">
        <v>49</v>
      </c>
      <c r="B85" s="72" t="s">
        <v>374</v>
      </c>
      <c r="C85" s="73" t="s">
        <v>334</v>
      </c>
      <c r="D85" s="74" t="s">
        <v>375</v>
      </c>
      <c r="E85" s="75">
        <v>236</v>
      </c>
      <c r="F85" s="74">
        <v>1478.8200000000002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si="8"/>
        <v>236</v>
      </c>
      <c r="O85" s="25">
        <f t="shared" si="8"/>
        <v>1478.8200000000002</v>
      </c>
    </row>
    <row r="86" spans="1:16" s="26" customFormat="1" ht="26.4" x14ac:dyDescent="0.25">
      <c r="A86" s="70">
        <v>50</v>
      </c>
      <c r="B86" s="72" t="s">
        <v>376</v>
      </c>
      <c r="C86" s="73" t="s">
        <v>334</v>
      </c>
      <c r="D86" s="74" t="s">
        <v>377</v>
      </c>
      <c r="E86" s="75">
        <v>1380</v>
      </c>
      <c r="F86" s="74">
        <v>16852.79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1380</v>
      </c>
      <c r="O86" s="25">
        <f t="shared" si="8"/>
        <v>16852.79</v>
      </c>
    </row>
    <row r="87" spans="1:16" s="26" customFormat="1" ht="27" thickBot="1" x14ac:dyDescent="0.3">
      <c r="A87" s="70">
        <v>51</v>
      </c>
      <c r="B87" s="72" t="s">
        <v>378</v>
      </c>
      <c r="C87" s="73" t="s">
        <v>334</v>
      </c>
      <c r="D87" s="74" t="s">
        <v>379</v>
      </c>
      <c r="E87" s="75">
        <v>600</v>
      </c>
      <c r="F87" s="74">
        <v>32565.800000000003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600</v>
      </c>
      <c r="O87" s="25">
        <f t="shared" si="8"/>
        <v>32565.800000000003</v>
      </c>
    </row>
    <row r="88" spans="1:16" s="17" customFormat="1" ht="13.8" thickBot="1" x14ac:dyDescent="0.3">
      <c r="A88" s="27"/>
      <c r="B88" s="29"/>
      <c r="C88" s="29"/>
      <c r="D88" s="30"/>
      <c r="E88" s="31">
        <f>SUM(Лист1!N4:N87)</f>
        <v>26525</v>
      </c>
      <c r="F88" s="32">
        <f>SUM(Лист1!O4:O87)</f>
        <v>4296297.84</v>
      </c>
      <c r="G88" s="33"/>
    </row>
    <row r="89" spans="1:16" s="24" customFormat="1" ht="15" customHeight="1" thickBot="1" x14ac:dyDescent="0.3">
      <c r="A89" s="85" t="s">
        <v>380</v>
      </c>
      <c r="B89" s="21"/>
      <c r="C89" s="21"/>
      <c r="D89" s="21"/>
      <c r="E89" s="22"/>
      <c r="F89" s="21"/>
      <c r="G89" s="23"/>
    </row>
    <row r="90" spans="1:16" s="24" customFormat="1" ht="15" hidden="1" customHeight="1" thickBot="1" x14ac:dyDescent="0.3">
      <c r="A90" s="79"/>
      <c r="B90" s="80"/>
      <c r="C90" s="80"/>
      <c r="D90" s="80"/>
      <c r="E90" s="81"/>
      <c r="F90" s="80"/>
      <c r="G90" s="82"/>
      <c r="P90" s="24" t="s">
        <v>293</v>
      </c>
    </row>
    <row r="91" spans="1:16" s="26" customFormat="1" ht="39.6" x14ac:dyDescent="0.25">
      <c r="A91" s="70">
        <v>1</v>
      </c>
      <c r="B91" s="72" t="s">
        <v>381</v>
      </c>
      <c r="C91" s="73" t="s">
        <v>382</v>
      </c>
      <c r="D91" s="74" t="s">
        <v>383</v>
      </c>
      <c r="E91" s="75">
        <v>1605</v>
      </c>
      <c r="F91" s="74">
        <v>872360.35000000009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ref="N91:O96" si="9">E91</f>
        <v>1605</v>
      </c>
      <c r="O91" s="25">
        <f t="shared" si="9"/>
        <v>872360.35000000009</v>
      </c>
    </row>
    <row r="92" spans="1:16" s="26" customFormat="1" ht="39.6" x14ac:dyDescent="0.25">
      <c r="A92" s="70">
        <v>2</v>
      </c>
      <c r="B92" s="72" t="s">
        <v>384</v>
      </c>
      <c r="C92" s="73" t="s">
        <v>382</v>
      </c>
      <c r="D92" s="74" t="s">
        <v>383</v>
      </c>
      <c r="E92" s="75">
        <v>510</v>
      </c>
      <c r="F92" s="74">
        <v>277198.57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510</v>
      </c>
      <c r="O92" s="25">
        <f t="shared" si="9"/>
        <v>277198.57</v>
      </c>
    </row>
    <row r="93" spans="1:16" s="26" customFormat="1" ht="39.6" x14ac:dyDescent="0.25">
      <c r="A93" s="70">
        <v>3</v>
      </c>
      <c r="B93" s="72" t="s">
        <v>385</v>
      </c>
      <c r="C93" s="73" t="s">
        <v>382</v>
      </c>
      <c r="D93" s="74" t="s">
        <v>386</v>
      </c>
      <c r="E93" s="75">
        <v>90</v>
      </c>
      <c r="F93" s="74">
        <v>54827.880000000005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90</v>
      </c>
      <c r="O93" s="25">
        <f t="shared" si="9"/>
        <v>54827.880000000005</v>
      </c>
    </row>
    <row r="94" spans="1:16" s="26" customFormat="1" ht="39.6" x14ac:dyDescent="0.25">
      <c r="A94" s="70">
        <v>4</v>
      </c>
      <c r="B94" s="72" t="s">
        <v>387</v>
      </c>
      <c r="C94" s="73" t="s">
        <v>382</v>
      </c>
      <c r="D94" s="74" t="s">
        <v>386</v>
      </c>
      <c r="E94" s="75">
        <v>30</v>
      </c>
      <c r="F94" s="74">
        <v>18275.96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30</v>
      </c>
      <c r="O94" s="25">
        <f t="shared" si="9"/>
        <v>18275.96</v>
      </c>
    </row>
    <row r="95" spans="1:16" s="26" customFormat="1" ht="39.6" x14ac:dyDescent="0.25">
      <c r="A95" s="70">
        <v>5</v>
      </c>
      <c r="B95" s="72" t="s">
        <v>387</v>
      </c>
      <c r="C95" s="73" t="s">
        <v>382</v>
      </c>
      <c r="D95" s="74" t="s">
        <v>388</v>
      </c>
      <c r="E95" s="75">
        <v>75</v>
      </c>
      <c r="F95" s="74">
        <v>44282.65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75</v>
      </c>
      <c r="O95" s="25">
        <f t="shared" si="9"/>
        <v>44282.65</v>
      </c>
    </row>
    <row r="96" spans="1:16" s="26" customFormat="1" ht="39.6" x14ac:dyDescent="0.25">
      <c r="A96" s="70">
        <v>6</v>
      </c>
      <c r="B96" s="72" t="s">
        <v>389</v>
      </c>
      <c r="C96" s="73" t="s">
        <v>382</v>
      </c>
      <c r="D96" s="74" t="s">
        <v>390</v>
      </c>
      <c r="E96" s="75">
        <v>550</v>
      </c>
      <c r="F96" s="74">
        <v>762751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550</v>
      </c>
      <c r="O96" s="25">
        <f t="shared" si="9"/>
        <v>762751</v>
      </c>
    </row>
    <row r="97" spans="1:15" s="17" customFormat="1" ht="13.5" customHeight="1" thickBot="1" x14ac:dyDescent="0.3"/>
    <row r="98" spans="1:15" s="17" customFormat="1" ht="26.25" customHeight="1" x14ac:dyDescent="0.25">
      <c r="A98" s="92" t="s">
        <v>139</v>
      </c>
      <c r="B98" s="86" t="s">
        <v>32</v>
      </c>
      <c r="C98" s="97" t="s">
        <v>141</v>
      </c>
      <c r="D98" s="86" t="s">
        <v>142</v>
      </c>
      <c r="E98" s="86" t="s">
        <v>405</v>
      </c>
      <c r="F98" s="86"/>
      <c r="G98" s="87" t="s">
        <v>146</v>
      </c>
    </row>
    <row r="99" spans="1:15" s="17" customFormat="1" ht="12.75" customHeight="1" x14ac:dyDescent="0.25">
      <c r="A99" s="93"/>
      <c r="B99" s="95"/>
      <c r="C99" s="98"/>
      <c r="D99" s="95"/>
      <c r="E99" s="90" t="s">
        <v>147</v>
      </c>
      <c r="F99" s="90" t="s">
        <v>148</v>
      </c>
      <c r="G99" s="88"/>
    </row>
    <row r="100" spans="1:15" s="17" customFormat="1" ht="13.5" customHeight="1" thickBot="1" x14ac:dyDescent="0.3">
      <c r="A100" s="94"/>
      <c r="B100" s="96"/>
      <c r="C100" s="99"/>
      <c r="D100" s="96"/>
      <c r="E100" s="91"/>
      <c r="F100" s="91"/>
      <c r="G100" s="89"/>
    </row>
    <row r="101" spans="1:15" s="26" customFormat="1" ht="26.4" x14ac:dyDescent="0.25">
      <c r="A101" s="70">
        <v>7</v>
      </c>
      <c r="B101" s="72" t="s">
        <v>391</v>
      </c>
      <c r="C101" s="73" t="s">
        <v>392</v>
      </c>
      <c r="D101" s="74" t="s">
        <v>393</v>
      </c>
      <c r="E101" s="75">
        <v>24</v>
      </c>
      <c r="F101" s="74">
        <v>13906.220000000001</v>
      </c>
      <c r="G101" s="76"/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>
        <f t="shared" ref="N101:O106" si="10">E101</f>
        <v>24</v>
      </c>
      <c r="O101" s="25">
        <f t="shared" si="10"/>
        <v>13906.220000000001</v>
      </c>
    </row>
    <row r="102" spans="1:15" s="26" customFormat="1" ht="26.4" x14ac:dyDescent="0.25">
      <c r="A102" s="70">
        <v>8</v>
      </c>
      <c r="B102" s="72" t="s">
        <v>394</v>
      </c>
      <c r="C102" s="73" t="s">
        <v>392</v>
      </c>
      <c r="D102" s="74" t="s">
        <v>395</v>
      </c>
      <c r="E102" s="75">
        <v>2800</v>
      </c>
      <c r="F102" s="74">
        <v>634736.20000000007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si="10"/>
        <v>2800</v>
      </c>
      <c r="O102" s="25">
        <f t="shared" si="10"/>
        <v>634736.20000000007</v>
      </c>
    </row>
    <row r="103" spans="1:15" s="26" customFormat="1" ht="39.6" x14ac:dyDescent="0.25">
      <c r="A103" s="70">
        <v>9</v>
      </c>
      <c r="B103" s="72" t="s">
        <v>396</v>
      </c>
      <c r="C103" s="73" t="s">
        <v>397</v>
      </c>
      <c r="D103" s="74" t="s">
        <v>398</v>
      </c>
      <c r="E103" s="75">
        <v>294</v>
      </c>
      <c r="F103" s="74">
        <v>303111.06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294</v>
      </c>
      <c r="O103" s="25">
        <f t="shared" si="10"/>
        <v>303111.06</v>
      </c>
    </row>
    <row r="104" spans="1:15" s="26" customFormat="1" ht="26.4" x14ac:dyDescent="0.25">
      <c r="A104" s="70">
        <v>10</v>
      </c>
      <c r="B104" s="72" t="s">
        <v>399</v>
      </c>
      <c r="C104" s="73" t="s">
        <v>382</v>
      </c>
      <c r="D104" s="74" t="s">
        <v>400</v>
      </c>
      <c r="E104" s="75">
        <v>1</v>
      </c>
      <c r="F104" s="74">
        <v>523.11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1</v>
      </c>
      <c r="O104" s="25">
        <f t="shared" si="10"/>
        <v>523.11</v>
      </c>
    </row>
    <row r="105" spans="1:15" s="26" customFormat="1" ht="26.4" x14ac:dyDescent="0.25">
      <c r="A105" s="70">
        <v>11</v>
      </c>
      <c r="B105" s="72" t="s">
        <v>401</v>
      </c>
      <c r="C105" s="73" t="s">
        <v>295</v>
      </c>
      <c r="D105" s="74" t="s">
        <v>400</v>
      </c>
      <c r="E105" s="75">
        <v>4</v>
      </c>
      <c r="F105" s="74">
        <v>2092.44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4</v>
      </c>
      <c r="O105" s="25">
        <f t="shared" si="10"/>
        <v>2092.44</v>
      </c>
    </row>
    <row r="106" spans="1:15" s="26" customFormat="1" ht="40.200000000000003" thickBot="1" x14ac:dyDescent="0.3">
      <c r="A106" s="70">
        <v>12</v>
      </c>
      <c r="B106" s="72" t="s">
        <v>402</v>
      </c>
      <c r="C106" s="73" t="s">
        <v>334</v>
      </c>
      <c r="D106" s="74" t="s">
        <v>403</v>
      </c>
      <c r="E106" s="75">
        <v>1092</v>
      </c>
      <c r="F106" s="74">
        <v>103969.71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1092</v>
      </c>
      <c r="O106" s="25">
        <f t="shared" si="10"/>
        <v>103969.71</v>
      </c>
    </row>
    <row r="107" spans="1:15" s="17" customFormat="1" ht="13.8" thickBot="1" x14ac:dyDescent="0.3">
      <c r="A107" s="27"/>
      <c r="B107" s="29"/>
      <c r="C107" s="29"/>
      <c r="D107" s="30"/>
      <c r="E107" s="31">
        <f>SUM(Лист1!N89:N106)</f>
        <v>7075</v>
      </c>
      <c r="F107" s="32">
        <f>SUM(Лист1!O89:O106)</f>
        <v>3088035.15</v>
      </c>
      <c r="G107" s="33"/>
    </row>
    <row r="108" spans="1:15" s="17" customFormat="1" ht="13.8" thickBot="1" x14ac:dyDescent="0.3">
      <c r="A108" s="35"/>
      <c r="B108" s="29"/>
      <c r="C108" s="29"/>
      <c r="D108" s="30"/>
      <c r="E108" s="31">
        <f>SUM(Лист1!N4:N107)</f>
        <v>33600</v>
      </c>
      <c r="F108" s="32">
        <f>SUM(Лист1!O4:O107)</f>
        <v>7384332.9900000002</v>
      </c>
      <c r="G108" s="33"/>
    </row>
    <row r="109" spans="1:15" s="17" customFormat="1" ht="13.2" x14ac:dyDescent="0.25"/>
  </sheetData>
  <mergeCells count="72">
    <mergeCell ref="A4:A6"/>
    <mergeCell ref="B4:B6"/>
    <mergeCell ref="C4:C6"/>
    <mergeCell ref="E28:F28"/>
    <mergeCell ref="G28:G30"/>
    <mergeCell ref="F5:F6"/>
    <mergeCell ref="D4:D6"/>
    <mergeCell ref="E4:F4"/>
    <mergeCell ref="G4:G6"/>
    <mergeCell ref="E5:E6"/>
    <mergeCell ref="E17:F17"/>
    <mergeCell ref="G17:G19"/>
    <mergeCell ref="E18:E19"/>
    <mergeCell ref="F18:F19"/>
    <mergeCell ref="A17:A19"/>
    <mergeCell ref="B17:B19"/>
    <mergeCell ref="C17:C19"/>
    <mergeCell ref="D17:D19"/>
    <mergeCell ref="A37:A39"/>
    <mergeCell ref="B37:B39"/>
    <mergeCell ref="C37:C39"/>
    <mergeCell ref="D37:D39"/>
    <mergeCell ref="A28:A30"/>
    <mergeCell ref="B28:B30"/>
    <mergeCell ref="C28:C30"/>
    <mergeCell ref="D28:D30"/>
    <mergeCell ref="E37:F37"/>
    <mergeCell ref="G37:G39"/>
    <mergeCell ref="E38:E39"/>
    <mergeCell ref="F38:F39"/>
    <mergeCell ref="E29:E30"/>
    <mergeCell ref="F29:F30"/>
    <mergeCell ref="E47:F47"/>
    <mergeCell ref="G47:G49"/>
    <mergeCell ref="E48:E49"/>
    <mergeCell ref="F48:F49"/>
    <mergeCell ref="A47:A49"/>
    <mergeCell ref="B47:B49"/>
    <mergeCell ref="C47:C49"/>
    <mergeCell ref="D47:D49"/>
    <mergeCell ref="E57:F57"/>
    <mergeCell ref="G57:G59"/>
    <mergeCell ref="E58:E59"/>
    <mergeCell ref="F58:F59"/>
    <mergeCell ref="A57:A59"/>
    <mergeCell ref="B57:B59"/>
    <mergeCell ref="C57:C59"/>
    <mergeCell ref="D57:D59"/>
    <mergeCell ref="E70:F70"/>
    <mergeCell ref="G70:G72"/>
    <mergeCell ref="E71:E72"/>
    <mergeCell ref="F71:F72"/>
    <mergeCell ref="A70:A72"/>
    <mergeCell ref="B70:B72"/>
    <mergeCell ref="C70:C72"/>
    <mergeCell ref="D70:D72"/>
    <mergeCell ref="E81:F81"/>
    <mergeCell ref="G81:G83"/>
    <mergeCell ref="E82:E83"/>
    <mergeCell ref="F82:F83"/>
    <mergeCell ref="A81:A83"/>
    <mergeCell ref="B81:B83"/>
    <mergeCell ref="C81:C83"/>
    <mergeCell ref="D81:D83"/>
    <mergeCell ref="E98:F98"/>
    <mergeCell ref="G98:G100"/>
    <mergeCell ref="E99:E100"/>
    <mergeCell ref="F99:F100"/>
    <mergeCell ref="A98:A100"/>
    <mergeCell ref="B98:B100"/>
    <mergeCell ref="C98:C100"/>
    <mergeCell ref="D98:D10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5" max="16383" man="1"/>
    <brk id="26" max="16383" man="1"/>
    <brk id="35" max="16383" man="1"/>
    <brk id="45" max="16383" man="1"/>
    <brk id="55" max="16383" man="1"/>
    <brk id="68" max="16383" man="1"/>
    <brk id="79" max="16383" man="1"/>
    <brk id="96" max="16383" man="1"/>
    <brk id="10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2020-03-04T10:36:36Z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