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13</definedName>
    <definedName name="MPageCount">14</definedName>
    <definedName name="MPageRange" hidden="1">Лист1!$A$199:$A$207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14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O13" i="4" l="1"/>
  <c r="P13" i="4"/>
  <c r="Q13" i="4"/>
  <c r="R13" i="4"/>
  <c r="S13" i="4"/>
  <c r="T13" i="4"/>
  <c r="U13" i="4"/>
  <c r="V13" i="4"/>
  <c r="O14" i="4"/>
  <c r="P14" i="4"/>
  <c r="Q14" i="4"/>
  <c r="R14" i="4"/>
  <c r="S14" i="4"/>
  <c r="T14" i="4"/>
  <c r="U14" i="4"/>
  <c r="V14" i="4"/>
  <c r="O15" i="4"/>
  <c r="P15" i="4"/>
  <c r="Q15" i="4"/>
  <c r="R15" i="4"/>
  <c r="S15" i="4"/>
  <c r="T15" i="4"/>
  <c r="U15" i="4"/>
  <c r="V15" i="4"/>
  <c r="O16" i="4"/>
  <c r="P16" i="4"/>
  <c r="Q16" i="4"/>
  <c r="R16" i="4"/>
  <c r="S16" i="4"/>
  <c r="T16" i="4"/>
  <c r="U16" i="4"/>
  <c r="V16" i="4"/>
  <c r="O17" i="4"/>
  <c r="P17" i="4"/>
  <c r="Q17" i="4"/>
  <c r="R17" i="4"/>
  <c r="S17" i="4"/>
  <c r="T17" i="4"/>
  <c r="U17" i="4"/>
  <c r="V17" i="4"/>
  <c r="O18" i="4"/>
  <c r="P18" i="4"/>
  <c r="Q18" i="4"/>
  <c r="R18" i="4"/>
  <c r="S18" i="4"/>
  <c r="T18" i="4"/>
  <c r="U18" i="4"/>
  <c r="V18" i="4"/>
  <c r="O19" i="4"/>
  <c r="P19" i="4"/>
  <c r="Q19" i="4"/>
  <c r="R19" i="4"/>
  <c r="S19" i="4"/>
  <c r="T19" i="4"/>
  <c r="U19" i="4"/>
  <c r="V19" i="4"/>
  <c r="O20" i="4"/>
  <c r="P20" i="4"/>
  <c r="Q20" i="4"/>
  <c r="R20" i="4"/>
  <c r="S20" i="4"/>
  <c r="T20" i="4"/>
  <c r="U20" i="4"/>
  <c r="V20" i="4"/>
  <c r="O21" i="4"/>
  <c r="P21" i="4"/>
  <c r="Q21" i="4"/>
  <c r="R21" i="4"/>
  <c r="S21" i="4"/>
  <c r="T21" i="4"/>
  <c r="U21" i="4"/>
  <c r="V21" i="4"/>
  <c r="O26" i="4"/>
  <c r="P26" i="4"/>
  <c r="Q26" i="4"/>
  <c r="R26" i="4"/>
  <c r="S26" i="4"/>
  <c r="T26" i="4"/>
  <c r="U26" i="4"/>
  <c r="V26" i="4"/>
  <c r="O27" i="4"/>
  <c r="P27" i="4"/>
  <c r="Q27" i="4"/>
  <c r="R27" i="4"/>
  <c r="S27" i="4"/>
  <c r="T27" i="4"/>
  <c r="U27" i="4"/>
  <c r="V27" i="4"/>
  <c r="O28" i="4"/>
  <c r="P28" i="4"/>
  <c r="Q28" i="4"/>
  <c r="R28" i="4"/>
  <c r="S28" i="4"/>
  <c r="T28" i="4"/>
  <c r="U28" i="4"/>
  <c r="V28" i="4"/>
  <c r="O29" i="4"/>
  <c r="P29" i="4"/>
  <c r="Q29" i="4"/>
  <c r="R29" i="4"/>
  <c r="S29" i="4"/>
  <c r="T29" i="4"/>
  <c r="U29" i="4"/>
  <c r="V29" i="4"/>
  <c r="O30" i="4"/>
  <c r="P30" i="4"/>
  <c r="Q30" i="4"/>
  <c r="R30" i="4"/>
  <c r="S30" i="4"/>
  <c r="T30" i="4"/>
  <c r="U30" i="4"/>
  <c r="V30" i="4"/>
  <c r="O31" i="4"/>
  <c r="P31" i="4"/>
  <c r="Q31" i="4"/>
  <c r="R31" i="4"/>
  <c r="S31" i="4"/>
  <c r="T31" i="4"/>
  <c r="U31" i="4"/>
  <c r="V31" i="4"/>
  <c r="O32" i="4"/>
  <c r="P32" i="4"/>
  <c r="Q32" i="4"/>
  <c r="R32" i="4"/>
  <c r="S32" i="4"/>
  <c r="T32" i="4"/>
  <c r="U32" i="4"/>
  <c r="V32" i="4"/>
  <c r="O33" i="4"/>
  <c r="P33" i="4"/>
  <c r="Q33" i="4"/>
  <c r="R33" i="4"/>
  <c r="S33" i="4"/>
  <c r="T33" i="4"/>
  <c r="U33" i="4"/>
  <c r="V33" i="4"/>
  <c r="O34" i="4"/>
  <c r="P34" i="4"/>
  <c r="Q34" i="4"/>
  <c r="R34" i="4"/>
  <c r="S34" i="4"/>
  <c r="T34" i="4"/>
  <c r="U34" i="4"/>
  <c r="V34" i="4"/>
  <c r="O35" i="4"/>
  <c r="P35" i="4"/>
  <c r="Q35" i="4"/>
  <c r="R35" i="4"/>
  <c r="S35" i="4"/>
  <c r="T35" i="4"/>
  <c r="U35" i="4"/>
  <c r="V35" i="4"/>
  <c r="O36" i="4"/>
  <c r="P36" i="4"/>
  <c r="Q36" i="4"/>
  <c r="R36" i="4"/>
  <c r="S36" i="4"/>
  <c r="T36" i="4"/>
  <c r="U36" i="4"/>
  <c r="V36" i="4"/>
  <c r="O41" i="4"/>
  <c r="P41" i="4"/>
  <c r="Q41" i="4"/>
  <c r="R41" i="4"/>
  <c r="S41" i="4"/>
  <c r="T41" i="4"/>
  <c r="U41" i="4"/>
  <c r="V41" i="4"/>
  <c r="O42" i="4"/>
  <c r="P42" i="4"/>
  <c r="Q42" i="4"/>
  <c r="R42" i="4"/>
  <c r="S42" i="4"/>
  <c r="T42" i="4"/>
  <c r="U42" i="4"/>
  <c r="V42" i="4"/>
  <c r="O43" i="4"/>
  <c r="P43" i="4"/>
  <c r="Q43" i="4"/>
  <c r="R43" i="4"/>
  <c r="S43" i="4"/>
  <c r="T43" i="4"/>
  <c r="U43" i="4"/>
  <c r="V43" i="4"/>
  <c r="O44" i="4"/>
  <c r="P44" i="4"/>
  <c r="Q44" i="4"/>
  <c r="R44" i="4"/>
  <c r="S44" i="4"/>
  <c r="T44" i="4"/>
  <c r="U44" i="4"/>
  <c r="V44" i="4"/>
  <c r="O45" i="4"/>
  <c r="P45" i="4"/>
  <c r="Q45" i="4"/>
  <c r="R45" i="4"/>
  <c r="S45" i="4"/>
  <c r="T45" i="4"/>
  <c r="U45" i="4"/>
  <c r="V45" i="4"/>
  <c r="O46" i="4"/>
  <c r="P46" i="4"/>
  <c r="Q46" i="4"/>
  <c r="R46" i="4"/>
  <c r="S46" i="4"/>
  <c r="T46" i="4"/>
  <c r="U46" i="4"/>
  <c r="V46" i="4"/>
  <c r="O47" i="4"/>
  <c r="P47" i="4"/>
  <c r="Q47" i="4"/>
  <c r="R47" i="4"/>
  <c r="S47" i="4"/>
  <c r="T47" i="4"/>
  <c r="U47" i="4"/>
  <c r="V47" i="4"/>
  <c r="O48" i="4"/>
  <c r="P48" i="4"/>
  <c r="Q48" i="4"/>
  <c r="R48" i="4"/>
  <c r="S48" i="4"/>
  <c r="T48" i="4"/>
  <c r="U48" i="4"/>
  <c r="V48" i="4"/>
  <c r="O49" i="4"/>
  <c r="P49" i="4"/>
  <c r="Q49" i="4"/>
  <c r="R49" i="4"/>
  <c r="S49" i="4"/>
  <c r="T49" i="4"/>
  <c r="U49" i="4"/>
  <c r="V49" i="4"/>
  <c r="O54" i="4"/>
  <c r="P54" i="4"/>
  <c r="Q54" i="4"/>
  <c r="R54" i="4"/>
  <c r="S54" i="4"/>
  <c r="T54" i="4"/>
  <c r="U54" i="4"/>
  <c r="V54" i="4"/>
  <c r="O55" i="4"/>
  <c r="P55" i="4"/>
  <c r="Q55" i="4"/>
  <c r="R55" i="4"/>
  <c r="S55" i="4"/>
  <c r="T55" i="4"/>
  <c r="U55" i="4"/>
  <c r="V55" i="4"/>
  <c r="O56" i="4"/>
  <c r="P56" i="4"/>
  <c r="Q56" i="4"/>
  <c r="R56" i="4"/>
  <c r="S56" i="4"/>
  <c r="T56" i="4"/>
  <c r="U56" i="4"/>
  <c r="V56" i="4"/>
  <c r="O57" i="4"/>
  <c r="P57" i="4"/>
  <c r="Q57" i="4"/>
  <c r="R57" i="4"/>
  <c r="S57" i="4"/>
  <c r="T57" i="4"/>
  <c r="U57" i="4"/>
  <c r="V57" i="4"/>
  <c r="O58" i="4"/>
  <c r="P58" i="4"/>
  <c r="Q58" i="4"/>
  <c r="R58" i="4"/>
  <c r="S58" i="4"/>
  <c r="T58" i="4"/>
  <c r="U58" i="4"/>
  <c r="V58" i="4"/>
  <c r="O59" i="4"/>
  <c r="P59" i="4"/>
  <c r="Q59" i="4"/>
  <c r="R59" i="4"/>
  <c r="S59" i="4"/>
  <c r="T59" i="4"/>
  <c r="U59" i="4"/>
  <c r="V59" i="4"/>
  <c r="O60" i="4"/>
  <c r="P60" i="4"/>
  <c r="Q60" i="4"/>
  <c r="R60" i="4"/>
  <c r="S60" i="4"/>
  <c r="T60" i="4"/>
  <c r="U60" i="4"/>
  <c r="V60" i="4"/>
  <c r="O61" i="4"/>
  <c r="P61" i="4"/>
  <c r="Q61" i="4"/>
  <c r="R61" i="4"/>
  <c r="S61" i="4"/>
  <c r="T61" i="4"/>
  <c r="U61" i="4"/>
  <c r="V61" i="4"/>
  <c r="O62" i="4"/>
  <c r="P62" i="4"/>
  <c r="Q62" i="4"/>
  <c r="R62" i="4"/>
  <c r="S62" i="4"/>
  <c r="T62" i="4"/>
  <c r="U62" i="4"/>
  <c r="V62" i="4"/>
  <c r="O63" i="4"/>
  <c r="P63" i="4"/>
  <c r="Q63" i="4"/>
  <c r="R63" i="4"/>
  <c r="S63" i="4"/>
  <c r="T63" i="4"/>
  <c r="U63" i="4"/>
  <c r="V63" i="4"/>
  <c r="O68" i="4"/>
  <c r="P68" i="4"/>
  <c r="Q68" i="4"/>
  <c r="R68" i="4"/>
  <c r="S68" i="4"/>
  <c r="T68" i="4"/>
  <c r="U68" i="4"/>
  <c r="V68" i="4"/>
  <c r="O69" i="4"/>
  <c r="P69" i="4"/>
  <c r="Q69" i="4"/>
  <c r="R69" i="4"/>
  <c r="S69" i="4"/>
  <c r="T69" i="4"/>
  <c r="U69" i="4"/>
  <c r="V69" i="4"/>
  <c r="O70" i="4"/>
  <c r="P70" i="4"/>
  <c r="Q70" i="4"/>
  <c r="R70" i="4"/>
  <c r="S70" i="4"/>
  <c r="T70" i="4"/>
  <c r="U70" i="4"/>
  <c r="V70" i="4"/>
  <c r="O71" i="4"/>
  <c r="P71" i="4"/>
  <c r="Q71" i="4"/>
  <c r="R71" i="4"/>
  <c r="S71" i="4"/>
  <c r="T71" i="4"/>
  <c r="U71" i="4"/>
  <c r="V71" i="4"/>
  <c r="O72" i="4"/>
  <c r="P72" i="4"/>
  <c r="Q72" i="4"/>
  <c r="R72" i="4"/>
  <c r="S72" i="4"/>
  <c r="T72" i="4"/>
  <c r="U72" i="4"/>
  <c r="V72" i="4"/>
  <c r="O73" i="4"/>
  <c r="P73" i="4"/>
  <c r="Q73" i="4"/>
  <c r="R73" i="4"/>
  <c r="S73" i="4"/>
  <c r="T73" i="4"/>
  <c r="U73" i="4"/>
  <c r="V73" i="4"/>
  <c r="O74" i="4"/>
  <c r="P74" i="4"/>
  <c r="Q74" i="4"/>
  <c r="R74" i="4"/>
  <c r="S74" i="4"/>
  <c r="T74" i="4"/>
  <c r="U74" i="4"/>
  <c r="V74" i="4"/>
  <c r="O75" i="4"/>
  <c r="P75" i="4"/>
  <c r="Q75" i="4"/>
  <c r="R75" i="4"/>
  <c r="S75" i="4"/>
  <c r="T75" i="4"/>
  <c r="U75" i="4"/>
  <c r="V75" i="4"/>
  <c r="O76" i="4"/>
  <c r="P76" i="4"/>
  <c r="Q76" i="4"/>
  <c r="R76" i="4"/>
  <c r="S76" i="4"/>
  <c r="T76" i="4"/>
  <c r="U76" i="4"/>
  <c r="V76" i="4"/>
  <c r="O77" i="4"/>
  <c r="P77" i="4"/>
  <c r="Q77" i="4"/>
  <c r="R77" i="4"/>
  <c r="S77" i="4"/>
  <c r="T77" i="4"/>
  <c r="U77" i="4"/>
  <c r="V77" i="4"/>
  <c r="O78" i="4"/>
  <c r="P78" i="4"/>
  <c r="Q78" i="4"/>
  <c r="R78" i="4"/>
  <c r="S78" i="4"/>
  <c r="T78" i="4"/>
  <c r="U78" i="4"/>
  <c r="V78" i="4"/>
  <c r="O83" i="4"/>
  <c r="P83" i="4"/>
  <c r="Q83" i="4"/>
  <c r="R83" i="4"/>
  <c r="S83" i="4"/>
  <c r="T83" i="4"/>
  <c r="U83" i="4"/>
  <c r="V83" i="4"/>
  <c r="O84" i="4"/>
  <c r="P84" i="4"/>
  <c r="Q84" i="4"/>
  <c r="R84" i="4"/>
  <c r="S84" i="4"/>
  <c r="T84" i="4"/>
  <c r="U84" i="4"/>
  <c r="V84" i="4"/>
  <c r="O85" i="4"/>
  <c r="P85" i="4"/>
  <c r="Q85" i="4"/>
  <c r="R85" i="4"/>
  <c r="S85" i="4"/>
  <c r="T85" i="4"/>
  <c r="U85" i="4"/>
  <c r="V85" i="4"/>
  <c r="O86" i="4"/>
  <c r="P86" i="4"/>
  <c r="Q86" i="4"/>
  <c r="R86" i="4"/>
  <c r="S86" i="4"/>
  <c r="T86" i="4"/>
  <c r="U86" i="4"/>
  <c r="V86" i="4"/>
  <c r="O87" i="4"/>
  <c r="P87" i="4"/>
  <c r="Q87" i="4"/>
  <c r="R87" i="4"/>
  <c r="S87" i="4"/>
  <c r="T87" i="4"/>
  <c r="U87" i="4"/>
  <c r="V87" i="4"/>
  <c r="O88" i="4"/>
  <c r="P88" i="4"/>
  <c r="Q88" i="4"/>
  <c r="R88" i="4"/>
  <c r="S88" i="4"/>
  <c r="T88" i="4"/>
  <c r="U88" i="4"/>
  <c r="V88" i="4"/>
  <c r="O89" i="4"/>
  <c r="P89" i="4"/>
  <c r="Q89" i="4"/>
  <c r="R89" i="4"/>
  <c r="S89" i="4"/>
  <c r="T89" i="4"/>
  <c r="U89" i="4"/>
  <c r="V89" i="4"/>
  <c r="O90" i="4"/>
  <c r="P90" i="4"/>
  <c r="Q90" i="4"/>
  <c r="R90" i="4"/>
  <c r="S90" i="4"/>
  <c r="T90" i="4"/>
  <c r="U90" i="4"/>
  <c r="V90" i="4"/>
  <c r="O91" i="4"/>
  <c r="P91" i="4"/>
  <c r="Q91" i="4"/>
  <c r="R91" i="4"/>
  <c r="S91" i="4"/>
  <c r="T91" i="4"/>
  <c r="U91" i="4"/>
  <c r="V91" i="4"/>
  <c r="O92" i="4"/>
  <c r="P92" i="4"/>
  <c r="Q92" i="4"/>
  <c r="R92" i="4"/>
  <c r="S92" i="4"/>
  <c r="T92" i="4"/>
  <c r="U92" i="4"/>
  <c r="V92" i="4"/>
  <c r="O93" i="4"/>
  <c r="P93" i="4"/>
  <c r="Q93" i="4"/>
  <c r="R93" i="4"/>
  <c r="S93" i="4"/>
  <c r="T93" i="4"/>
  <c r="U93" i="4"/>
  <c r="V93" i="4"/>
  <c r="O98" i="4"/>
  <c r="P98" i="4"/>
  <c r="Q98" i="4"/>
  <c r="R98" i="4"/>
  <c r="S98" i="4"/>
  <c r="T98" i="4"/>
  <c r="U98" i="4"/>
  <c r="V98" i="4"/>
  <c r="O99" i="4"/>
  <c r="P99" i="4"/>
  <c r="Q99" i="4"/>
  <c r="R99" i="4"/>
  <c r="S99" i="4"/>
  <c r="T99" i="4"/>
  <c r="U99" i="4"/>
  <c r="V99" i="4"/>
  <c r="O100" i="4"/>
  <c r="P100" i="4"/>
  <c r="Q100" i="4"/>
  <c r="R100" i="4"/>
  <c r="S100" i="4"/>
  <c r="T100" i="4"/>
  <c r="U100" i="4"/>
  <c r="V100" i="4"/>
  <c r="O101" i="4"/>
  <c r="P101" i="4"/>
  <c r="Q101" i="4"/>
  <c r="R101" i="4"/>
  <c r="S101" i="4"/>
  <c r="T101" i="4"/>
  <c r="U101" i="4"/>
  <c r="V101" i="4"/>
  <c r="O102" i="4"/>
  <c r="P102" i="4"/>
  <c r="Q102" i="4"/>
  <c r="R102" i="4"/>
  <c r="S102" i="4"/>
  <c r="T102" i="4"/>
  <c r="U102" i="4"/>
  <c r="V102" i="4"/>
  <c r="O103" i="4"/>
  <c r="P103" i="4"/>
  <c r="Q103" i="4"/>
  <c r="R103" i="4"/>
  <c r="S103" i="4"/>
  <c r="T103" i="4"/>
  <c r="U103" i="4"/>
  <c r="V103" i="4"/>
  <c r="O104" i="4"/>
  <c r="P104" i="4"/>
  <c r="Q104" i="4"/>
  <c r="R104" i="4"/>
  <c r="S104" i="4"/>
  <c r="T104" i="4"/>
  <c r="U104" i="4"/>
  <c r="V104" i="4"/>
  <c r="O105" i="4"/>
  <c r="P105" i="4"/>
  <c r="Q105" i="4"/>
  <c r="R105" i="4"/>
  <c r="S105" i="4"/>
  <c r="T105" i="4"/>
  <c r="U105" i="4"/>
  <c r="V105" i="4"/>
  <c r="O106" i="4"/>
  <c r="P106" i="4"/>
  <c r="Q106" i="4"/>
  <c r="R106" i="4"/>
  <c r="S106" i="4"/>
  <c r="T106" i="4"/>
  <c r="U106" i="4"/>
  <c r="V106" i="4"/>
  <c r="O107" i="4"/>
  <c r="P107" i="4"/>
  <c r="Q107" i="4"/>
  <c r="R107" i="4"/>
  <c r="S107" i="4"/>
  <c r="T107" i="4"/>
  <c r="U107" i="4"/>
  <c r="V107" i="4"/>
  <c r="O112" i="4"/>
  <c r="P112" i="4"/>
  <c r="Q112" i="4"/>
  <c r="R112" i="4"/>
  <c r="S112" i="4"/>
  <c r="T112" i="4"/>
  <c r="U112" i="4"/>
  <c r="V112" i="4"/>
  <c r="O113" i="4"/>
  <c r="P113" i="4"/>
  <c r="Q113" i="4"/>
  <c r="R113" i="4"/>
  <c r="S113" i="4"/>
  <c r="T113" i="4"/>
  <c r="U113" i="4"/>
  <c r="V113" i="4"/>
  <c r="O114" i="4"/>
  <c r="P114" i="4"/>
  <c r="Q114" i="4"/>
  <c r="R114" i="4"/>
  <c r="S114" i="4"/>
  <c r="T114" i="4"/>
  <c r="U114" i="4"/>
  <c r="V114" i="4"/>
  <c r="O115" i="4"/>
  <c r="P115" i="4"/>
  <c r="Q115" i="4"/>
  <c r="R115" i="4"/>
  <c r="S115" i="4"/>
  <c r="T115" i="4"/>
  <c r="U115" i="4"/>
  <c r="V115" i="4"/>
  <c r="O116" i="4"/>
  <c r="P116" i="4"/>
  <c r="Q116" i="4"/>
  <c r="R116" i="4"/>
  <c r="S116" i="4"/>
  <c r="T116" i="4"/>
  <c r="U116" i="4"/>
  <c r="V116" i="4"/>
  <c r="O117" i="4"/>
  <c r="P117" i="4"/>
  <c r="Q117" i="4"/>
  <c r="R117" i="4"/>
  <c r="S117" i="4"/>
  <c r="T117" i="4"/>
  <c r="U117" i="4"/>
  <c r="V117" i="4"/>
  <c r="O118" i="4"/>
  <c r="P118" i="4"/>
  <c r="Q118" i="4"/>
  <c r="R118" i="4"/>
  <c r="S118" i="4"/>
  <c r="T118" i="4"/>
  <c r="U118" i="4"/>
  <c r="V118" i="4"/>
  <c r="O119" i="4"/>
  <c r="P119" i="4"/>
  <c r="Q119" i="4"/>
  <c r="R119" i="4"/>
  <c r="S119" i="4"/>
  <c r="T119" i="4"/>
  <c r="U119" i="4"/>
  <c r="V119" i="4"/>
  <c r="O120" i="4"/>
  <c r="P120" i="4"/>
  <c r="Q120" i="4"/>
  <c r="R120" i="4"/>
  <c r="S120" i="4"/>
  <c r="T120" i="4"/>
  <c r="U120" i="4"/>
  <c r="V120" i="4"/>
  <c r="O121" i="4"/>
  <c r="P121" i="4"/>
  <c r="Q121" i="4"/>
  <c r="R121" i="4"/>
  <c r="S121" i="4"/>
  <c r="T121" i="4"/>
  <c r="U121" i="4"/>
  <c r="V121" i="4"/>
  <c r="O122" i="4"/>
  <c r="P122" i="4"/>
  <c r="Q122" i="4"/>
  <c r="R122" i="4"/>
  <c r="S122" i="4"/>
  <c r="T122" i="4"/>
  <c r="U122" i="4"/>
  <c r="V122" i="4"/>
  <c r="O123" i="4"/>
  <c r="P123" i="4"/>
  <c r="Q123" i="4"/>
  <c r="R123" i="4"/>
  <c r="S123" i="4"/>
  <c r="T123" i="4"/>
  <c r="U123" i="4"/>
  <c r="V123" i="4"/>
  <c r="O124" i="4"/>
  <c r="P124" i="4"/>
  <c r="Q124" i="4"/>
  <c r="R124" i="4"/>
  <c r="S124" i="4"/>
  <c r="T124" i="4"/>
  <c r="U124" i="4"/>
  <c r="V124" i="4"/>
  <c r="O129" i="4"/>
  <c r="P129" i="4"/>
  <c r="Q129" i="4"/>
  <c r="R129" i="4"/>
  <c r="S129" i="4"/>
  <c r="T129" i="4"/>
  <c r="U129" i="4"/>
  <c r="V129" i="4"/>
  <c r="O130" i="4"/>
  <c r="P130" i="4"/>
  <c r="Q130" i="4"/>
  <c r="R130" i="4"/>
  <c r="S130" i="4"/>
  <c r="T130" i="4"/>
  <c r="U130" i="4"/>
  <c r="V130" i="4"/>
  <c r="O131" i="4"/>
  <c r="P131" i="4"/>
  <c r="Q131" i="4"/>
  <c r="R131" i="4"/>
  <c r="S131" i="4"/>
  <c r="T131" i="4"/>
  <c r="U131" i="4"/>
  <c r="V131" i="4"/>
  <c r="O132" i="4"/>
  <c r="P132" i="4"/>
  <c r="Q132" i="4"/>
  <c r="R132" i="4"/>
  <c r="S132" i="4"/>
  <c r="T132" i="4"/>
  <c r="U132" i="4"/>
  <c r="V132" i="4"/>
  <c r="O133" i="4"/>
  <c r="P133" i="4"/>
  <c r="Q133" i="4"/>
  <c r="R133" i="4"/>
  <c r="S133" i="4"/>
  <c r="T133" i="4"/>
  <c r="U133" i="4"/>
  <c r="V133" i="4"/>
  <c r="O134" i="4"/>
  <c r="P134" i="4"/>
  <c r="Q134" i="4"/>
  <c r="R134" i="4"/>
  <c r="S134" i="4"/>
  <c r="T134" i="4"/>
  <c r="U134" i="4"/>
  <c r="V134" i="4"/>
  <c r="O135" i="4"/>
  <c r="P135" i="4"/>
  <c r="Q135" i="4"/>
  <c r="R135" i="4"/>
  <c r="S135" i="4"/>
  <c r="T135" i="4"/>
  <c r="U135" i="4"/>
  <c r="V135" i="4"/>
  <c r="O136" i="4"/>
  <c r="P136" i="4"/>
  <c r="Q136" i="4"/>
  <c r="R136" i="4"/>
  <c r="S136" i="4"/>
  <c r="T136" i="4"/>
  <c r="U136" i="4"/>
  <c r="V136" i="4"/>
  <c r="O137" i="4"/>
  <c r="P137" i="4"/>
  <c r="Q137" i="4"/>
  <c r="R137" i="4"/>
  <c r="S137" i="4"/>
  <c r="T137" i="4"/>
  <c r="U137" i="4"/>
  <c r="V137" i="4"/>
  <c r="O138" i="4"/>
  <c r="P138" i="4"/>
  <c r="Q138" i="4"/>
  <c r="R138" i="4"/>
  <c r="S138" i="4"/>
  <c r="T138" i="4"/>
  <c r="U138" i="4"/>
  <c r="V138" i="4"/>
  <c r="O139" i="4"/>
  <c r="P139" i="4"/>
  <c r="Q139" i="4"/>
  <c r="R139" i="4"/>
  <c r="S139" i="4"/>
  <c r="T139" i="4"/>
  <c r="U139" i="4"/>
  <c r="V139" i="4"/>
  <c r="O144" i="4"/>
  <c r="P144" i="4"/>
  <c r="Q144" i="4"/>
  <c r="R144" i="4"/>
  <c r="S144" i="4"/>
  <c r="T144" i="4"/>
  <c r="U144" i="4"/>
  <c r="V144" i="4"/>
  <c r="O145" i="4"/>
  <c r="P145" i="4"/>
  <c r="Q145" i="4"/>
  <c r="R145" i="4"/>
  <c r="S145" i="4"/>
  <c r="T145" i="4"/>
  <c r="U145" i="4"/>
  <c r="V145" i="4"/>
  <c r="O146" i="4"/>
  <c r="P146" i="4"/>
  <c r="Q146" i="4"/>
  <c r="R146" i="4"/>
  <c r="S146" i="4"/>
  <c r="T146" i="4"/>
  <c r="U146" i="4"/>
  <c r="V146" i="4"/>
  <c r="O147" i="4"/>
  <c r="P147" i="4"/>
  <c r="Q147" i="4"/>
  <c r="R147" i="4"/>
  <c r="S147" i="4"/>
  <c r="T147" i="4"/>
  <c r="U147" i="4"/>
  <c r="V147" i="4"/>
  <c r="O148" i="4"/>
  <c r="P148" i="4"/>
  <c r="Q148" i="4"/>
  <c r="R148" i="4"/>
  <c r="S148" i="4"/>
  <c r="T148" i="4"/>
  <c r="U148" i="4"/>
  <c r="V148" i="4"/>
  <c r="O149" i="4"/>
  <c r="P149" i="4"/>
  <c r="Q149" i="4"/>
  <c r="R149" i="4"/>
  <c r="S149" i="4"/>
  <c r="T149" i="4"/>
  <c r="U149" i="4"/>
  <c r="V149" i="4"/>
  <c r="O150" i="4"/>
  <c r="P150" i="4"/>
  <c r="Q150" i="4"/>
  <c r="R150" i="4"/>
  <c r="S150" i="4"/>
  <c r="T150" i="4"/>
  <c r="U150" i="4"/>
  <c r="V150" i="4"/>
  <c r="O151" i="4"/>
  <c r="P151" i="4"/>
  <c r="Q151" i="4"/>
  <c r="R151" i="4"/>
  <c r="S151" i="4"/>
  <c r="T151" i="4"/>
  <c r="U151" i="4"/>
  <c r="V151" i="4"/>
  <c r="O152" i="4"/>
  <c r="P152" i="4"/>
  <c r="Q152" i="4"/>
  <c r="R152" i="4"/>
  <c r="S152" i="4"/>
  <c r="T152" i="4"/>
  <c r="U152" i="4"/>
  <c r="V152" i="4"/>
  <c r="O153" i="4"/>
  <c r="P153" i="4"/>
  <c r="Q153" i="4"/>
  <c r="R153" i="4"/>
  <c r="S153" i="4"/>
  <c r="T153" i="4"/>
  <c r="U153" i="4"/>
  <c r="V153" i="4"/>
  <c r="O154" i="4"/>
  <c r="P154" i="4"/>
  <c r="Q154" i="4"/>
  <c r="R154" i="4"/>
  <c r="S154" i="4"/>
  <c r="T154" i="4"/>
  <c r="U154" i="4"/>
  <c r="V154" i="4"/>
  <c r="O155" i="4"/>
  <c r="P155" i="4"/>
  <c r="Q155" i="4"/>
  <c r="R155" i="4"/>
  <c r="S155" i="4"/>
  <c r="T155" i="4"/>
  <c r="U155" i="4"/>
  <c r="V155" i="4"/>
  <c r="O160" i="4"/>
  <c r="P160" i="4"/>
  <c r="Q160" i="4"/>
  <c r="R160" i="4"/>
  <c r="S160" i="4"/>
  <c r="T160" i="4"/>
  <c r="U160" i="4"/>
  <c r="V160" i="4"/>
  <c r="O161" i="4"/>
  <c r="P161" i="4"/>
  <c r="Q161" i="4"/>
  <c r="R161" i="4"/>
  <c r="S161" i="4"/>
  <c r="T161" i="4"/>
  <c r="U161" i="4"/>
  <c r="V161" i="4"/>
  <c r="O162" i="4"/>
  <c r="P162" i="4"/>
  <c r="Q162" i="4"/>
  <c r="R162" i="4"/>
  <c r="S162" i="4"/>
  <c r="T162" i="4"/>
  <c r="U162" i="4"/>
  <c r="V162" i="4"/>
  <c r="O163" i="4"/>
  <c r="P163" i="4"/>
  <c r="Q163" i="4"/>
  <c r="R163" i="4"/>
  <c r="S163" i="4"/>
  <c r="T163" i="4"/>
  <c r="U163" i="4"/>
  <c r="V163" i="4"/>
  <c r="O164" i="4"/>
  <c r="P164" i="4"/>
  <c r="Q164" i="4"/>
  <c r="R164" i="4"/>
  <c r="S164" i="4"/>
  <c r="T164" i="4"/>
  <c r="U164" i="4"/>
  <c r="V164" i="4"/>
  <c r="O165" i="4"/>
  <c r="P165" i="4"/>
  <c r="Q165" i="4"/>
  <c r="R165" i="4"/>
  <c r="S165" i="4"/>
  <c r="T165" i="4"/>
  <c r="U165" i="4"/>
  <c r="V165" i="4"/>
  <c r="O166" i="4"/>
  <c r="P166" i="4"/>
  <c r="Q166" i="4"/>
  <c r="R166" i="4"/>
  <c r="S166" i="4"/>
  <c r="T166" i="4"/>
  <c r="U166" i="4"/>
  <c r="V166" i="4"/>
  <c r="O167" i="4"/>
  <c r="P167" i="4"/>
  <c r="Q167" i="4"/>
  <c r="R167" i="4"/>
  <c r="S167" i="4"/>
  <c r="T167" i="4"/>
  <c r="U167" i="4"/>
  <c r="V167" i="4"/>
  <c r="O168" i="4"/>
  <c r="P168" i="4"/>
  <c r="Q168" i="4"/>
  <c r="R168" i="4"/>
  <c r="S168" i="4"/>
  <c r="T168" i="4"/>
  <c r="U168" i="4"/>
  <c r="V168" i="4"/>
  <c r="O169" i="4"/>
  <c r="P169" i="4"/>
  <c r="Q169" i="4"/>
  <c r="R169" i="4"/>
  <c r="S169" i="4"/>
  <c r="T169" i="4"/>
  <c r="U169" i="4"/>
  <c r="V169" i="4"/>
  <c r="O174" i="4"/>
  <c r="P174" i="4"/>
  <c r="Q174" i="4"/>
  <c r="R174" i="4"/>
  <c r="S174" i="4"/>
  <c r="T174" i="4"/>
  <c r="U174" i="4"/>
  <c r="V174" i="4"/>
  <c r="O175" i="4"/>
  <c r="P175" i="4"/>
  <c r="Q175" i="4"/>
  <c r="R175" i="4"/>
  <c r="S175" i="4"/>
  <c r="T175" i="4"/>
  <c r="U175" i="4"/>
  <c r="V175" i="4"/>
  <c r="O176" i="4"/>
  <c r="P176" i="4"/>
  <c r="Q176" i="4"/>
  <c r="R176" i="4"/>
  <c r="S176" i="4"/>
  <c r="T176" i="4"/>
  <c r="U176" i="4"/>
  <c r="V176" i="4"/>
  <c r="O177" i="4"/>
  <c r="P177" i="4"/>
  <c r="Q177" i="4"/>
  <c r="R177" i="4"/>
  <c r="S177" i="4"/>
  <c r="T177" i="4"/>
  <c r="U177" i="4"/>
  <c r="V177" i="4"/>
  <c r="O178" i="4"/>
  <c r="P178" i="4"/>
  <c r="Q178" i="4"/>
  <c r="R178" i="4"/>
  <c r="S178" i="4"/>
  <c r="T178" i="4"/>
  <c r="U178" i="4"/>
  <c r="V178" i="4"/>
  <c r="O179" i="4"/>
  <c r="P179" i="4"/>
  <c r="Q179" i="4"/>
  <c r="R179" i="4"/>
  <c r="S179" i="4"/>
  <c r="T179" i="4"/>
  <c r="U179" i="4"/>
  <c r="V179" i="4"/>
  <c r="O180" i="4"/>
  <c r="P180" i="4"/>
  <c r="Q180" i="4"/>
  <c r="R180" i="4"/>
  <c r="S180" i="4"/>
  <c r="T180" i="4"/>
  <c r="U180" i="4"/>
  <c r="V180" i="4"/>
  <c r="O181" i="4"/>
  <c r="P181" i="4"/>
  <c r="Q181" i="4"/>
  <c r="R181" i="4"/>
  <c r="S181" i="4"/>
  <c r="T181" i="4"/>
  <c r="U181" i="4"/>
  <c r="V181" i="4"/>
  <c r="O186" i="4"/>
  <c r="P186" i="4"/>
  <c r="Q186" i="4"/>
  <c r="R186" i="4"/>
  <c r="S186" i="4"/>
  <c r="T186" i="4"/>
  <c r="U186" i="4"/>
  <c r="V186" i="4"/>
  <c r="O187" i="4"/>
  <c r="P187" i="4"/>
  <c r="Q187" i="4"/>
  <c r="R187" i="4"/>
  <c r="S187" i="4"/>
  <c r="T187" i="4"/>
  <c r="U187" i="4"/>
  <c r="V187" i="4"/>
  <c r="O188" i="4"/>
  <c r="P188" i="4"/>
  <c r="Q188" i="4"/>
  <c r="R188" i="4"/>
  <c r="S188" i="4"/>
  <c r="T188" i="4"/>
  <c r="U188" i="4"/>
  <c r="V188" i="4"/>
  <c r="O189" i="4"/>
  <c r="P189" i="4"/>
  <c r="Q189" i="4"/>
  <c r="R189" i="4"/>
  <c r="S189" i="4"/>
  <c r="T189" i="4"/>
  <c r="U189" i="4"/>
  <c r="V189" i="4"/>
  <c r="O190" i="4"/>
  <c r="P190" i="4"/>
  <c r="Q190" i="4"/>
  <c r="R190" i="4"/>
  <c r="S190" i="4"/>
  <c r="T190" i="4"/>
  <c r="U190" i="4"/>
  <c r="V190" i="4"/>
  <c r="O191" i="4"/>
  <c r="P191" i="4"/>
  <c r="Q191" i="4"/>
  <c r="R191" i="4"/>
  <c r="S191" i="4"/>
  <c r="T191" i="4"/>
  <c r="U191" i="4"/>
  <c r="V191" i="4"/>
  <c r="O192" i="4"/>
  <c r="P192" i="4"/>
  <c r="Q192" i="4"/>
  <c r="R192" i="4"/>
  <c r="S192" i="4"/>
  <c r="T192" i="4"/>
  <c r="U192" i="4"/>
  <c r="V192" i="4"/>
  <c r="O193" i="4"/>
  <c r="P193" i="4"/>
  <c r="Q193" i="4"/>
  <c r="R193" i="4"/>
  <c r="S193" i="4"/>
  <c r="T193" i="4"/>
  <c r="U193" i="4"/>
  <c r="V193" i="4"/>
  <c r="O194" i="4"/>
  <c r="P194" i="4"/>
  <c r="Q194" i="4"/>
  <c r="R194" i="4"/>
  <c r="S194" i="4"/>
  <c r="T194" i="4"/>
  <c r="U194" i="4"/>
  <c r="V194" i="4"/>
  <c r="O195" i="4"/>
  <c r="P195" i="4"/>
  <c r="Q195" i="4"/>
  <c r="R195" i="4"/>
  <c r="S195" i="4"/>
  <c r="T195" i="4"/>
  <c r="U195" i="4"/>
  <c r="V195" i="4"/>
  <c r="O196" i="4"/>
  <c r="P196" i="4"/>
  <c r="Q196" i="4"/>
  <c r="R196" i="4"/>
  <c r="S196" i="4"/>
  <c r="T196" i="4"/>
  <c r="U196" i="4"/>
  <c r="V196" i="4"/>
  <c r="O197" i="4"/>
  <c r="P197" i="4"/>
  <c r="Q197" i="4"/>
  <c r="R197" i="4"/>
  <c r="S197" i="4"/>
  <c r="T197" i="4"/>
  <c r="U197" i="4"/>
  <c r="V197" i="4"/>
  <c r="O198" i="4"/>
  <c r="P198" i="4"/>
  <c r="Q198" i="4"/>
  <c r="R198" i="4"/>
  <c r="S198" i="4"/>
  <c r="T198" i="4"/>
  <c r="U198" i="4"/>
  <c r="V198" i="4"/>
  <c r="O203" i="4"/>
  <c r="P203" i="4"/>
  <c r="Q203" i="4"/>
  <c r="R203" i="4"/>
  <c r="S203" i="4"/>
  <c r="T203" i="4"/>
  <c r="U203" i="4"/>
  <c r="V203" i="4"/>
  <c r="O204" i="4"/>
  <c r="P204" i="4"/>
  <c r="Q204" i="4"/>
  <c r="R204" i="4"/>
  <c r="S204" i="4"/>
  <c r="T204" i="4"/>
  <c r="U204" i="4"/>
  <c r="V204" i="4"/>
  <c r="O205" i="4"/>
  <c r="P205" i="4"/>
  <c r="Q205" i="4"/>
  <c r="R205" i="4"/>
  <c r="S205" i="4"/>
  <c r="T205" i="4"/>
  <c r="U205" i="4"/>
  <c r="V205" i="4"/>
  <c r="F206" i="4"/>
  <c r="G206" i="4"/>
  <c r="H206" i="4"/>
  <c r="I206" i="4"/>
  <c r="J206" i="4"/>
  <c r="K206" i="4"/>
  <c r="L206" i="4"/>
  <c r="M206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<sst xmlns="http://schemas.openxmlformats.org/spreadsheetml/2006/main" count="1240" uniqueCount="565">
  <si>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</si>
  <si>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</si>
  <si>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</si>
  <si>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</si>
  <si>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</si>
  <si>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</si>
  <si>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</si>
  <si>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</si>
  <si>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</si>
  <si>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</si>
  <si>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</si>
  <si>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</si>
  <si>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</si>
  <si>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</si>
  <si>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</si>
  <si>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</si>
  <si>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</si>
  <si>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</si>
  <si>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</si>
  <si>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</si>
  <si>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</si>
  <si>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</si>
  <si>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</si>
  <si>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</si>
  <si>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</si>
  <si>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</si>
  <si>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</si>
  <si>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</si>
  <si>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</si>
  <si>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</si>
  <si>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</si>
  <si>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</si>
  <si>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</si>
  <si>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</si>
  <si>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</si>
  <si>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</si>
  <si>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</si>
  <si>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</si>
  <si>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</si>
  <si>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</si>
  <si>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</si>
  <si>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</si>
  <si>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</si>
  <si>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</si>
  <si>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</si>
  <si>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</si>
  <si>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</si>
  <si>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</si>
  <si>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</si>
  <si>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</si>
  <si>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</si>
  <si>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</si>
  <si>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</si>
  <si>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</si>
  <si>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</si>
  <si>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</si>
  <si>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</si>
  <si>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</si>
  <si>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</si>
  <si>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</si>
  <si>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</si>
  <si>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</si>
  <si>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</si>
  <si>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</si>
  <si>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</si>
  <si>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</si>
  <si>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</si>
  <si>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</si>
  <si>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</si>
  <si>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</si>
  <si>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</si>
  <si>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</si>
  <si>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</si>
  <si>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</si>
  <si>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</si>
  <si>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</si>
  <si>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</si>
  <si>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</si>
  <si>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</si>
  <si>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</si>
  <si>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</si>
  <si>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</si>
  <si>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</si>
  <si>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</si>
  <si>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</si>
  <si>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</si>
  <si>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</si>
  <si>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</si>
  <si>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</si>
  <si>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</si>
  <si>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</si>
  <si>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</si>
  <si>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</si>
  <si>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</si>
  <si>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</si>
  <si>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</si>
  <si>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</si>
  <si>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</si>
  <si>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</si>
  <si>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</si>
  <si>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</si>
  <si>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</si>
  <si>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</si>
  <si>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</si>
  <si>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</si>
  <si>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</si>
  <si>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</si>
  <si>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</si>
  <si>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</si>
  <si>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</si>
  <si>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</si>
  <si>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</si>
  <si>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</si>
  <si>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</si>
  <si>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</si>
  <si>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</si>
  <si>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</si>
  <si>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</si>
  <si>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</si>
  <si>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</si>
  <si>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</si>
  <si>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</si>
  <si>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</si>
  <si>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</si>
  <si>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</si>
  <si>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</si>
  <si>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</si>
  <si>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</si>
  <si>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</si>
  <si>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</si>
  <si>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</si>
  <si>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</si>
  <si>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</si>
  <si>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</si>
  <si>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</si>
  <si>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</si>
  <si>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</si>
  <si>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</si>
  <si>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</si>
  <si>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</si>
  <si>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</si>
  <si>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</si>
  <si>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</si>
  <si>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</si>
  <si>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</si>
  <si>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</si>
  <si>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</si>
  <si>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</si>
  <si>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</si>
  <si>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</si>
  <si>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</si>
  <si>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</si>
  <si>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</si>
  <si>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</si>
  <si>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</si>
  <si>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</si>
  <si>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</si>
  <si>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</si>
  <si>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</si>
  <si>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</si>
  <si>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</si>
  <si>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</si>
  <si>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</si>
  <si>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</si>
  <si>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</si>
  <si>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</si>
  <si>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</si>
  <si>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</si>
  <si>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</si>
  <si>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</si>
  <si>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</si>
  <si>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</si>
  <si>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</si>
  <si>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</si>
  <si>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</si>
  <si>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</si>
  <si>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</si>
  <si>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</si>
  <si>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</si>
  <si>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</si>
  <si>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</si>
  <si>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</si>
  <si>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</si>
  <si>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</si>
  <si>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</si>
  <si>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</si>
  <si>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</si>
  <si>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</si>
  <si>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</si>
  <si>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</si>
  <si>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</si>
  <si>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</si>
  <si>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</si>
  <si>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</si>
  <si>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</si>
  <si>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</si>
  <si>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</si>
  <si>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</si>
  <si>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</si>
  <si>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</si>
  <si>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</si>
  <si>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</si>
  <si>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</si>
  <si>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</si>
  <si>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</si>
  <si>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</si>
  <si>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</si>
  <si>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</si>
  <si>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</si>
  <si>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</si>
  <si>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</si>
  <si>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</si>
  <si>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</si>
  <si>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</si>
  <si>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</si>
  <si>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</si>
  <si>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</si>
  <si>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</si>
  <si>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</si>
  <si>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</si>
  <si>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</si>
  <si>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</si>
  <si>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</si>
  <si>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</si>
  <si>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</si>
  <si>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</si>
  <si>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</si>
  <si>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</si>
  <si>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</si>
  <si>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</si>
  <si>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</si>
  <si>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</si>
  <si>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</si>
  <si>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</si>
  <si>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</si>
  <si>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</si>
  <si>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</si>
  <si>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</si>
  <si>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</si>
  <si>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</si>
  <si>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</si>
  <si>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</si>
  <si>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</si>
  <si>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</si>
  <si>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</si>
  <si>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</si>
  <si>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</si>
  <si>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</si>
  <si>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</si>
  <si>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</si>
  <si>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</si>
  <si>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</si>
  <si>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</si>
  <si>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</si>
  <si>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</si>
  <si>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</si>
  <si>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</si>
  <si>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</si>
  <si>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</si>
  <si>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</si>
  <si>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</si>
  <si>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</si>
  <si>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</si>
  <si>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</si>
  <si>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</si>
  <si>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</si>
  <si>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</si>
  <si>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</si>
  <si>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</si>
  <si>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</si>
  <si>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</si>
  <si>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</si>
  <si>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</si>
  <si>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</si>
  <si>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</si>
  <si>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</si>
  <si>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</si>
  <si>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</si>
  <si>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</si>
  <si>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</si>
  <si>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</si>
  <si>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</si>
  <si>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</si>
  <si>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</si>
  <si>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</si>
  <si>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</si>
  <si>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</si>
  <si>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</si>
  <si>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</si>
  <si>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</si>
  <si>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</si>
  <si>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</si>
  <si>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</si>
  <si>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</si>
  <si>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Залишок
на 01.12.2022</t>
  </si>
  <si>
    <t>Оборот з 01.12.2022 по 31.12.2022</t>
  </si>
  <si>
    <t>Залишок
на 31.12.2022</t>
  </si>
  <si>
    <t>202ЦДБСК</t>
  </si>
  <si>
    <t>^</t>
  </si>
  <si>
    <t xml:space="preserve">
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</si>
  <si>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</si>
  <si>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</si>
  <si>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
Імуноглобулін Антирезус людини р-н для ін"єкцій,1500 мо(300мкг імуноглобуліну) по 2 мл в ампулі (№5028 від 15.11.2021р) </t>
  </si>
  <si>
    <t xml:space="preserve">
Імуран,табл.,по 50мг по 25табл.у бліст.по 4 бліст.в коробці.(№ТР- 349 від  24.10.2022р) </t>
  </si>
  <si>
    <t>табл</t>
  </si>
  <si>
    <t>11,46</t>
  </si>
  <si>
    <t xml:space="preserve">
Адваграф капсули ї по 0,5 мг   нак.№ ТР- 170 від 13.06.22 </t>
  </si>
  <si>
    <t>капс</t>
  </si>
  <si>
    <t>15,10</t>
  </si>
  <si>
    <t xml:space="preserve">
Адваграф капсули ї по 1,0 мг   нак.№ ТР- 170 від 13.06.22 </t>
  </si>
  <si>
    <t>30,19</t>
  </si>
  <si>
    <t xml:space="preserve">
Адваграф капсули ї по 5,0 мг   нак.№ ТР- 170 від 13.06.22 </t>
  </si>
  <si>
    <t>132,60</t>
  </si>
  <si>
    <t xml:space="preserve">
Адваграф капсули пролонгованої дії по 0,5 мг  (№15 від 04.04.2022р.) </t>
  </si>
  <si>
    <t>17,74</t>
  </si>
  <si>
    <t xml:space="preserve">
Адваграф капсули пролонгованої дії по 0,5 мг  (№2 від 05.07.2022р.) </t>
  </si>
  <si>
    <t>18,96</t>
  </si>
  <si>
    <t xml:space="preserve">
Адваграф капсули пролонгованої дії по 1 мг  (№2 від 05.07.2022р.) </t>
  </si>
  <si>
    <t>37,93</t>
  </si>
  <si>
    <t xml:space="preserve">
Адваграф капсули пролонгованої дії по 3 мг  (№2 від 05 07 2022р.) </t>
  </si>
  <si>
    <t>101,05</t>
  </si>
  <si>
    <t xml:space="preserve">
Актемра ,20 мг/мл  по 80мг/4мл у флаконі по 1 фл.  нак.№  ЮРА-69 від 1.12.22 </t>
  </si>
  <si>
    <t>фл</t>
  </si>
  <si>
    <t>4086,61</t>
  </si>
  <si>
    <t xml:space="preserve">
Актемра 162мг/0,9 мл  (№ 14536 від 13.12.2022р.) </t>
  </si>
  <si>
    <t>шт</t>
  </si>
  <si>
    <t>7533,36</t>
  </si>
  <si>
    <t xml:space="preserve">
Альдуразим концентрат для р-ну для інфузій,100од/мл,№1 по5 мл у фл. (№ 9232 від 08.06.2022р.) </t>
  </si>
  <si>
    <t>14014,85</t>
  </si>
  <si>
    <t>14014,86</t>
  </si>
  <si>
    <t xml:space="preserve">
Альдуразим концентрат для р-ну для інфузій,100од/мл,№1 по5 мл у фл. (№8209 від 12.04.2022р.) </t>
  </si>
  <si>
    <t xml:space="preserve">
Атропін р-н для ін"єкцій 1 мг/мл по 1 мл в амп. №10 (№7498 від 14.03.2022р) </t>
  </si>
  <si>
    <t>уп.</t>
  </si>
  <si>
    <t xml:space="preserve">
Біовен моно р-н для інфузій 10% по 100 мл у фл. і ( 376 від 08.11.22) дит.лік </t>
  </si>
  <si>
    <t>12887,36</t>
  </si>
  <si>
    <t xml:space="preserve">
Бетаферон ліз.пор.д/ін по0,3мг(9,6млн МО)з розч. (№13217 від 22.11.2022р.) </t>
  </si>
  <si>
    <t>флак,</t>
  </si>
  <si>
    <t xml:space="preserve">
Бетаферон ліз.пор.д/ін по0,3мг(9,6млн МО)з розч. №8396 від (19.04.2022р.) </t>
  </si>
  <si>
    <t>518,07</t>
  </si>
  <si>
    <t xml:space="preserve">
Бланк для забору  та транспортування  зразків на основі фільтрувального паперу 903 .  нак.№ 718 від 09.11.22 </t>
  </si>
  <si>
    <t>шт.</t>
  </si>
  <si>
    <t>6,72</t>
  </si>
  <si>
    <t xml:space="preserve">
Бланк для забору та транспорт.зразків крові на основі фільтр.паперу 903(№14722 від 07.12.22р) </t>
  </si>
  <si>
    <t>21,17</t>
  </si>
  <si>
    <t xml:space="preserve">
Брилінта 90мг  № 764 від 28.11.22 </t>
  </si>
  <si>
    <t>15,88</t>
  </si>
  <si>
    <t xml:space="preserve">
В-на  БЦЖ (1 фл 20доз)(серія 0371G083) термін придатності 31.10.23. нак.№ 1688 від 06.12.22р </t>
  </si>
  <si>
    <t>доз</t>
  </si>
  <si>
    <t>8,65</t>
  </si>
  <si>
    <t xml:space="preserve">
Вімізим  5мл   нак. № 1-12 від 19.12.22 </t>
  </si>
  <si>
    <t>23011,75</t>
  </si>
  <si>
    <t xml:space="preserve">
Валганцикловір 450,0 мг (нак. №30 від 01.12.22р.) </t>
  </si>
  <si>
    <t>таб</t>
  </si>
  <si>
    <t>93,42</t>
  </si>
  <si>
    <t xml:space="preserve">
Витратні матеріали  для  інфузійного насосу SYS-6010А системи для внутрішньовенних інфузій (№ 20 від 19.09.2022р) </t>
  </si>
  <si>
    <t>48,67</t>
  </si>
  <si>
    <t xml:space="preserve">
Витратні матеріали  для  шприцевого насосу SYS-50 подовжувач,придатний до використання зі шприцевим насосом SYS-50 (№ 20 від 19.09.2022р) </t>
  </si>
  <si>
    <t>16,83</t>
  </si>
  <si>
    <t xml:space="preserve">
Витратні матеріали  для  шприцевого насосу SYS-50 шприц,придатний до використання зі шприцевим насосом SYS-50 (№ 20 від 19.09.2022р) </t>
  </si>
  <si>
    <t>8,79</t>
  </si>
  <si>
    <t xml:space="preserve">
Витратні матеріали  для отоскопу/офтальмоскопу Reusable Tips </t>
  </si>
  <si>
    <t>349,28</t>
  </si>
  <si>
    <t xml:space="preserve">
Витратні матеріали для аспріратора  (відсмоктувача): адаптер для аспіраційного катетера (10шт./уп.) </t>
  </si>
  <si>
    <t>1469,48</t>
  </si>
  <si>
    <t xml:space="preserve">
Витратні матеріали для аспріратора  (відсмоктувача): аерозольний фільтр для  LSU </t>
  </si>
  <si>
    <t>372,40</t>
  </si>
  <si>
    <t xml:space="preserve">
Витратні матеріали для аспріратора  (відсмоктувача): багаторазова каністра для  LSU </t>
  </si>
  <si>
    <t>1835,15</t>
  </si>
  <si>
    <t xml:space="preserve">
Витратні матеріали для аспріратора  (відсмоктувача): всмоктуюча трубка wo/наконечник LPSU,150см </t>
  </si>
  <si>
    <t>1103,77</t>
  </si>
  <si>
    <t xml:space="preserve">
Витратні матеріали для приладу для реанімації: впускний клапан резервуара (№20 від 16.09.2022р) </t>
  </si>
  <si>
    <t>1946,81</t>
  </si>
  <si>
    <t xml:space="preserve">
Витратні матеріали для приладу для реанімації: клапан пацієнта (№20 від 16.09.2022р) </t>
  </si>
  <si>
    <t>1741,93</t>
  </si>
  <si>
    <t xml:space="preserve">
Витратні матеріали для приладу для реанімації:губний клапан (№20 від 16.09.2022р) </t>
  </si>
  <si>
    <t>630,24</t>
  </si>
  <si>
    <t xml:space="preserve">
Витратні матеріали для приладу для реанімації:кисневий резервуар 0,6 л. (№20 від 16.09.2022р) </t>
  </si>
  <si>
    <t>600,99</t>
  </si>
  <si>
    <t xml:space="preserve">
Витратні матеріали для приладу для реанімації:кисневий резервуар 2,6 л. (№20 від 16.09.2022р) </t>
  </si>
  <si>
    <t>454,71</t>
  </si>
  <si>
    <t xml:space="preserve">
Витратні матеріали для приладу для реанімації:перехідник видиху(OD 30 мм) (№20 від 16.09.2022р) </t>
  </si>
  <si>
    <t>1156,83</t>
  </si>
  <si>
    <t xml:space="preserve">
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</si>
  <si>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</si>
  <si>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
Гідроксіхлорохін сульфат,табл. 200мг,по 100таб. № Г-128 </t>
  </si>
  <si>
    <t>упак</t>
  </si>
  <si>
    <t>758,41</t>
  </si>
  <si>
    <t xml:space="preserve">
Глатирамеру ацетат-віста р-н для ін"єкцій,20 мг/мл по 1мл №28 (2084 від 12.05.21р) </t>
  </si>
  <si>
    <t>шпр</t>
  </si>
  <si>
    <t>229,91</t>
  </si>
  <si>
    <t xml:space="preserve">
Глатирамеру ацетат-віста р-н для ін"єкцій,20 мг/мл по 1мл №28 (9487 від 12.07.22) </t>
  </si>
  <si>
    <t>214,76</t>
  </si>
  <si>
    <t xml:space="preserve">
Глатирамеру ацетат-віста р-н для ін"єкцій,40 мг/мл по 1мл №12 (№10307 від 19.07.22р) </t>
  </si>
  <si>
    <t>280,87</t>
  </si>
  <si>
    <t xml:space="preserve">
Глатирамеру ацетат-віста р-н для ін"єкцій,40 мг/мл по 1мл №12 (№12608 від 25.10.22р) </t>
  </si>
  <si>
    <t>361,13</t>
  </si>
  <si>
    <t xml:space="preserve">
Диазепекс р-н для ін"єкцій 5 мг/мл по 2 мл в амп. №10 (№7520 від 15.03.2022р.) </t>
  </si>
  <si>
    <t>27,70</t>
  </si>
  <si>
    <t xml:space="preserve">
Дилатаційний катетер для ПТКА 2,00 мм х 20 мм (№600 від 22.09.22) </t>
  </si>
  <si>
    <t xml:space="preserve">
Дилатаційний катетер для ПТКА 3,00 мм х 20 мм (№600 від 22.09.22) </t>
  </si>
  <si>
    <t xml:space="preserve">
Дилатаційний катетер для ПТКА 3,00 мм х 30 мм (№600 від 22.09.22) </t>
  </si>
  <si>
    <t xml:space="preserve">
Дитяче харчування ФКУ Анамікс Інфант (№127 від 13.10.2022р.) </t>
  </si>
  <si>
    <t>банка</t>
  </si>
  <si>
    <t>1092,30</t>
  </si>
  <si>
    <t xml:space="preserve">
Дитяче харчування ФКУ Нутрі 2 Концентрат (№128 від 13.10.2022р.) </t>
  </si>
  <si>
    <t>2858,88</t>
  </si>
  <si>
    <t xml:space="preserve">
Дитяче харчування ФРУ Нутрі 2 Енерджі(№129 від 13.10.2022р.) </t>
  </si>
  <si>
    <t>1494,90</t>
  </si>
  <si>
    <t xml:space="preserve">
Друкована продукція (постери) А3 </t>
  </si>
  <si>
    <t>2,53</t>
  </si>
  <si>
    <t xml:space="preserve">
Друкована продукція (постери) А4 </t>
  </si>
  <si>
    <t>1,31</t>
  </si>
  <si>
    <t xml:space="preserve">
Екворал капсули м"які по 100 мг ,по 10капсул у блістері;по 5 блістерів*/ у коробці  нак.№ТР-384 від 21.11.22р </t>
  </si>
  <si>
    <t>1006,47</t>
  </si>
  <si>
    <t xml:space="preserve">
Екворал капсули м"які по 100 мг ,по 10капсул у блістері;по 5 блістерів*/ у коробці  нак.№ТР-408 від 21.11.22р </t>
  </si>
  <si>
    <t>1175,84</t>
  </si>
  <si>
    <t xml:space="preserve">
Екворал капсули м"які по 25 мг,по 10капсул у блістері;по 5 блістерів** у коробці  нак.№ТР-384 від 21.11.22 </t>
  </si>
  <si>
    <t>301,94</t>
  </si>
  <si>
    <t xml:space="preserve">
Екворал капсули м"які по 50 мг ,по 10капсул у блістері;по 5 блістерів*/ у коробці  нак.№ТР-384 від 21.11.22р </t>
  </si>
  <si>
    <t>503,24</t>
  </si>
  <si>
    <t xml:space="preserve">
Екворал капсули м"які по 50 мг ,по 10капсул у блістері;по 5 блістерів*/ у коробці  нак.№ТР-408 від 21.11.22р </t>
  </si>
  <si>
    <t>587,92</t>
  </si>
  <si>
    <t xml:space="preserve">
Енбрел р-н для ін"єкцій,50 мг/мл,4 попередньо наповнені ручки по 1 мл.(50мг),4 тампони зі спиртом у пластиковому контейнері;пластиковий контейнер у картонній коробці (№ЮРА-3 від 07.03.2022р) </t>
  </si>
  <si>
    <t>ручка</t>
  </si>
  <si>
    <t>3850,26</t>
  </si>
  <si>
    <t xml:space="preserve">
Енварсус,таб.по 1 мг,по 10таб. у блістері№30 (№ ТР-292 від 03.10.2022р.) </t>
  </si>
  <si>
    <t>56,61</t>
  </si>
  <si>
    <t xml:space="preserve">
Ендопротез колінного суглоба ревізійний зв"язаний ротаційний   гнакл.№ к- 35923 від 15.12.22 </t>
  </si>
  <si>
    <t>44621,76</t>
  </si>
  <si>
    <t xml:space="preserve">
Ендопротез кульшового суглоба ревізійний гібридної фіксації ( №  к-35923 від15.12.22 </t>
  </si>
  <si>
    <t>61354,92</t>
  </si>
  <si>
    <t xml:space="preserve">
Ендопротези тазостегнового  суглоба стерильні IRENE ( № K-34846 від 16 травня 2022р.) </t>
  </si>
  <si>
    <t>к-кт</t>
  </si>
  <si>
    <t>18855,27</t>
  </si>
  <si>
    <t xml:space="preserve">
Ендопротези тазостегнового  суглоба стерильні IRENE ( № K-34909 від 16 травня 2022р.) </t>
  </si>
  <si>
    <t xml:space="preserve">
Контейнер з четверений пластикатний з інтергованим лейкофільтром </t>
  </si>
  <si>
    <t>205,49</t>
  </si>
  <si>
    <t xml:space="preserve">
Костюм біологічного  захисту/комбінезон (багаторазовий 3,6 клас захисту) (№28 від 30.12.2020р) </t>
  </si>
  <si>
    <t>896,50</t>
  </si>
  <si>
    <t xml:space="preserve">
Костюм біологічного  захисту/комбінезон (багаторазовий 3,6 клас хахисту) (№22 від 28.12.2020р) </t>
  </si>
  <si>
    <t xml:space="preserve">
Костюм біологічного  захисту/комбінезон(багаторазовий 3,6 класу захисту) </t>
  </si>
  <si>
    <t xml:space="preserve">
Креон 25000,капсули по 300мг,по10кап. у бл., по 2 бл в карт короб (№12914від 22.11.2022р) </t>
  </si>
  <si>
    <t>9,38</t>
  </si>
  <si>
    <t xml:space="preserve">
Куван таб. р-н по 100мг по 30 таб.у фл. (№ 323 від 21.11.22р) </t>
  </si>
  <si>
    <t>20595,55</t>
  </si>
  <si>
    <t xml:space="preserve">
Кульшові суглоби цементні : Тотальні ендопротези  нак.№ 35751 від 16.11.2022 </t>
  </si>
  <si>
    <t>8087,69</t>
  </si>
  <si>
    <t xml:space="preserve">
Кульшові суглоби цементні:Однополюсні ендопротези з подвійною сферою обертання  (№ К- 35751 від 16.11.2020р) </t>
  </si>
  <si>
    <t>9203,24</t>
  </si>
  <si>
    <t xml:space="preserve">
Куросурф 80мг/мл,по 1,5мл у флаконі. нак.№ДРН -43 від 07.11.22 </t>
  </si>
  <si>
    <t>10371,12</t>
  </si>
  <si>
    <t xml:space="preserve">
Мікротитрувальний планшет ПС 96 лунками  з U-подібною формою дна,86х128 мм стерильний (№15244 від 27.12.2022р.) </t>
  </si>
  <si>
    <t>26,80</t>
  </si>
  <si>
    <t xml:space="preserve">
Міозим 50мг   нак.№ 1-12 від 19.12.22 </t>
  </si>
  <si>
    <t>12694,72</t>
  </si>
  <si>
    <t xml:space="preserve">
Міозим 50мг   нак.№385 від 21.12.22 </t>
  </si>
  <si>
    <t>12694,73</t>
  </si>
  <si>
    <t>14314,37</t>
  </si>
  <si>
    <t xml:space="preserve">
Міфортик  180 мг №120 (№ ТР-452 від 12.12.22р.) </t>
  </si>
  <si>
    <t>уп</t>
  </si>
  <si>
    <t>891,88</t>
  </si>
  <si>
    <t xml:space="preserve">
Моксифлоксацин таб. 400 мг №5 </t>
  </si>
  <si>
    <t>5,22</t>
  </si>
  <si>
    <t xml:space="preserve">
Морфіну гідрохлорид 1% 1мл № 5 </t>
  </si>
  <si>
    <t>ампул</t>
  </si>
  <si>
    <t>24,60</t>
  </si>
  <si>
    <t xml:space="preserve">
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</si>
  <si>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</si>
  <si>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
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</si>
  <si>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
Провідник гідрофільний Екс-Підіон/X-Pedion к.н. 103-06-05-200 (№599 від 2209.22) </t>
  </si>
  <si>
    <t xml:space="preserve">
Програф  по 0,5мг (№2 від 05.05.2022р). </t>
  </si>
  <si>
    <t>6,51</t>
  </si>
  <si>
    <t xml:space="preserve">
Програф по 0,5мг     № ТР-196  від 13.06.2022р. </t>
  </si>
  <si>
    <t>5,29</t>
  </si>
  <si>
    <t xml:space="preserve">
Програф по 1 мг (№2 від 05.07.2022р.) </t>
  </si>
  <si>
    <t>12,74</t>
  </si>
  <si>
    <t xml:space="preserve">
Програф по 1,0мг     № ТР-196  від 13.06.2022р. </t>
  </si>
  <si>
    <t>10,58</t>
  </si>
  <si>
    <t xml:space="preserve">
Пульмозим р-н для інгаляцій 2,5 мг/2,5 мл по 2,5мл в амп.№6 (№12418 від 19.10.22р.) </t>
  </si>
  <si>
    <t>409,33</t>
  </si>
  <si>
    <t xml:space="preserve">
Пульмозим р-н для інгаляцій 2,5 мг/2,5 мл по 2,5мл в амп.№6 (№13824 від 06.12.22р.) </t>
  </si>
  <si>
    <t xml:space="preserve">
Резонатив р-н для ін"єкцій,625 мо/мл.по 1 мл в амп.(№ГХН-22 від 28.12.2021р.) </t>
  </si>
  <si>
    <t>1135,30</t>
  </si>
  <si>
    <t xml:space="preserve">
Сандімун  неорал (Циклоспорин )капсули м"які по 100мг (№ТР-135 від 28. 03. 2022р.) </t>
  </si>
  <si>
    <t>20,01</t>
  </si>
  <si>
    <t xml:space="preserve">
Сандімун  неорал (Циклоспорин )капсули м"які по 100мг (№ТР-22 від 10. 01. 2022р.) </t>
  </si>
  <si>
    <t>16,27</t>
  </si>
  <si>
    <t xml:space="preserve">
Сандімун  неорал (Циклоспорин )капсули м"які по 50мг (№ТР-135 від 28. 03. 2022р.) </t>
  </si>
  <si>
    <t>11,73</t>
  </si>
  <si>
    <t xml:space="preserve">
Сандімун  неорал (Циклоспорин )капсули м"які по 50мг (№ТР-22 від 10. 01. 2022р.) </t>
  </si>
  <si>
    <t>8,60</t>
  </si>
  <si>
    <t xml:space="preserve">
Селлсепт капс.по 250 мг.(№16 від 12.08.2022р.) </t>
  </si>
  <si>
    <t>16,31</t>
  </si>
  <si>
    <t xml:space="preserve">
Селлсепт капс.по 250 мг.(ТР-244 від 15.08.2022р.) </t>
  </si>
  <si>
    <t>13,96</t>
  </si>
  <si>
    <t xml:space="preserve">
Селлсепт капс.по 250 мг.(ТР-266 від 15.08.2022р.) </t>
  </si>
  <si>
    <t xml:space="preserve">
Система для контролю рівня глюкози в крові  Аку-Чек Інстант   нак.№ К-35845 від 16.11.22 </t>
  </si>
  <si>
    <t xml:space="preserve">
Система для контролю рівня глюкози в крові  нак.№35245 від 09.08.22 </t>
  </si>
  <si>
    <t>2,01</t>
  </si>
  <si>
    <t xml:space="preserve">
Система для контролю рівня глюкози у крові  Акку-Чек   Нак.№К-35523 від 13.09.22 </t>
  </si>
  <si>
    <t xml:space="preserve">
Система для контролю рівня глюкози у крові  Акку-Чек   Нак.№К-35719 від 24.10.22 </t>
  </si>
  <si>
    <t xml:space="preserve">
Система зовнішньої фіксації гомілки (Апарат зовнішньої фіксації на гомілкову кістку) </t>
  </si>
  <si>
    <t>комп-т</t>
  </si>
  <si>
    <t xml:space="preserve">
Система зовнішньої фіксації ліктя (Апарат зовнішньої фіксації (Ліктьовий суглоб) </t>
  </si>
  <si>
    <t xml:space="preserve">
Система зовнішньої фіксації плеча (Апарат зовнішньої фіксації на плечову кістку) </t>
  </si>
  <si>
    <t xml:space="preserve">
Система зовнішньої фіксації стегна (Апарат зовнішньої фіксації на стегнову кістку) </t>
  </si>
  <si>
    <t xml:space="preserve">
Солу-Медрол по 1000 мг 1фл  (№ 8963 від 24.05.22р.) </t>
  </si>
  <si>
    <t>367,20</t>
  </si>
  <si>
    <t xml:space="preserve">
Судинний протез Dynaflo розмір 7мм*60см  нак.№ 767 від 28.11.22 </t>
  </si>
  <si>
    <t>10541,29</t>
  </si>
  <si>
    <t xml:space="preserve">
Судинний протез IMPRA CARBOLO з ePTFE к.номер F70T85TSC (Д.Б.) (№786 від 03.12.22р.) </t>
  </si>
  <si>
    <t>16336,21</t>
  </si>
  <si>
    <t xml:space="preserve">
Судинний протез IMPRA з ePTFE (8 мм*70 см )каталожний номер:F7008TWS (№785 від 02.12.22р.) </t>
  </si>
  <si>
    <t>11070,22</t>
  </si>
  <si>
    <t xml:space="preserve">
Тест смужки для вимірювання рівня глюкози в крові CONTOUR PLUS (№ К-35061 від 01.06. 22) </t>
  </si>
  <si>
    <t>1,87</t>
  </si>
  <si>
    <t xml:space="preserve">
Тест-набір для скринінгу новонароджених на адреногенітальний синдром в зразках крові,висушених на  фільтрувальному папері (№15258 від 27.12.2022р) </t>
  </si>
  <si>
    <t>наб.</t>
  </si>
  <si>
    <t xml:space="preserve">
Тест-набір для скринінгу новонароджених на вроджений гіпотиреоз в зразках крові,висушених на фільтрувальному папері (№15258 від 27.12.2022р) </t>
  </si>
  <si>
    <t xml:space="preserve">
Тест-набір для скринінгу новонароджених на муковісцидоз в зразках крові,висушених на фільтрувальному папері (№15258 від 27.12.2022р) </t>
  </si>
  <si>
    <t xml:space="preserve">
Тест-набір для скринінгу новонароджених на фенілкетонурію в зразках крові,висушених на  фільтрувальному папері (№15258 від 27.12.2022р) </t>
  </si>
  <si>
    <t xml:space="preserve">
Тест-смужки Акку -Чек  інстант 50 шт. кат.номер 07819382134  нак.№ К-35762 від 16.11.22 </t>
  </si>
  <si>
    <t xml:space="preserve">
Тест-смужки Акку -Чек  інстант 50 шт. кат.номер 07819382134  нак.№ К-35846 від 16.11.22 </t>
  </si>
  <si>
    <t xml:space="preserve">
Тест-смужки Акку -Чек  інстант 50 шт. нак.№ К-35224. </t>
  </si>
  <si>
    <t xml:space="preserve">
Тест-смужки для контролю рівня глюкози у крові  Акку-Чек Інстант нак.(К- 35305 від 13.09.22,К-35602 від 03.10.22р,К-35655 від 24.10.2022р.) </t>
  </si>
  <si>
    <t xml:space="preserve">
Томогексол р-н для ін.350мг/йоду мл. по 50мл. нак.№ 764 від 28.11.22 </t>
  </si>
  <si>
    <t xml:space="preserve">
Тотальні ендопротези кульшового суглоба безцементні    нак.№ к- 35738 від 15.12.22 </t>
  </si>
  <si>
    <t>16063,83</t>
  </si>
  <si>
    <t xml:space="preserve">
Тотальні ендопротези кульшового суглоба безцементні  (№ к-35631 від 24.10.2022р) </t>
  </si>
  <si>
    <t xml:space="preserve">
Ультравіст   370 мг/мл 100,0   нак.№764 від 28.11.22 </t>
  </si>
  <si>
    <t>420,79</t>
  </si>
  <si>
    <t xml:space="preserve">
ФКУ Анамікс Інфант №6477 від 23.09.02021р. </t>
  </si>
  <si>
    <t>бан</t>
  </si>
  <si>
    <t>992,88</t>
  </si>
  <si>
    <t xml:space="preserve">
Фрелсі 2,5 мг/0,5мл </t>
  </si>
  <si>
    <t xml:space="preserve">
Халат ізоляційний медичний багаторазовий (№78 від 19.03.2021р) </t>
  </si>
  <si>
    <t>214,89</t>
  </si>
  <si>
    <t xml:space="preserve">
Халат ізоляційний медичний одноразовий (№78 від 19.03.2021р) </t>
  </si>
  <si>
    <t>56,98</t>
  </si>
  <si>
    <t xml:space="preserve">
Халат багаторазовий (№18 від 17.12.2020р) </t>
  </si>
  <si>
    <t xml:space="preserve">
Халат багаторазовий (№75 від 18.03.2021р) </t>
  </si>
  <si>
    <t xml:space="preserve">
Халат багаторазовий (№76 від 18.03.2021р) </t>
  </si>
  <si>
    <t xml:space="preserve">
Церезим 400 од. по 400 од.по 1 фл. з порошком у картонній коробці(№9232 від 08.06.22) </t>
  </si>
  <si>
    <t>29949,92</t>
  </si>
  <si>
    <t xml:space="preserve">
Швидкий(експрес) тест для виявлення антитіл до ВІЛ 1/2  нак.№ 422 від 24.11.22 </t>
  </si>
  <si>
    <t>19,29</t>
  </si>
  <si>
    <t xml:space="preserve">
Шприц 0,5мл BD Soloshot Mini 23G </t>
  </si>
  <si>
    <t>2,71</t>
  </si>
  <si>
    <t>ВСЬОГО за рахунком 202ЦДБСК</t>
  </si>
  <si>
    <t>- 2 -</t>
  </si>
  <si>
    <t>- 3 -</t>
  </si>
  <si>
    <t>- 4 -</t>
  </si>
  <si>
    <t>- 5 -</t>
  </si>
  <si>
    <t>- 6 -</t>
  </si>
  <si>
    <t>- 7 -</t>
  </si>
  <si>
    <t>- 8 -</t>
  </si>
  <si>
    <t>- 9 -</t>
  </si>
  <si>
    <t>- 10 -</t>
  </si>
  <si>
    <t>- 11 -</t>
  </si>
  <si>
    <t>- 12 -</t>
  </si>
  <si>
    <t>- 13 -</t>
  </si>
  <si>
    <t>- 14 -</t>
  </si>
  <si>
    <t>Залишок
на 01.01.2023р.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</si>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</sst>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u/>
      <sz val="14"/>
      <name val="Times New Roman"/>
      <family val="1"/>
      <charset val="204"/>
    </font>
    <font>
      <u/>
      <sz val="14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12" fillId="0" borderId="0" xfId="0" applyFont="1" applyFill="1"/>
    <xf numFmtId="0" fontId="13" fillId="0" borderId="0" xfId="0" applyFont="1" applyFill="1" applyAlignment="1">
      <alignment horizontal="centerContinuous"/>
    </xf>
    <xf numFmtId="0" fontId="14" fillId="0" borderId="0" xfId="0" applyFont="1" applyFill="1"/>
    <xf numFmtId="0" fontId="0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 vertical="center" textRotation="90" wrapText="1"/>
    </xf>
    <xf numFmtId="0" fontId="0" fillId="0" borderId="32" xfId="0" applyFont="1" applyFill="1" applyBorder="1" applyAlignment="1">
      <alignment horizontal="center" vertical="center" textRotation="90" wrapText="1"/>
    </xf>
    <xf numFmtId="0" fontId="0" fillId="0" borderId="33" xfId="0" applyFont="1" applyFill="1" applyBorder="1" applyAlignment="1">
      <alignment horizontal="center" vertical="center" textRotation="90" wrapText="1"/>
    </xf>
    <xf numFmtId="0" fontId="0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7"/>
  <sheetViews>
    <sheetView showGridLines="0" tabSelected="1" zoomScaleNormal="100" workbookViewId="0">
      <selection activeCell="C5" sqref="C5"/>
    </sheetView>
  </sheetViews>
  <sheetFormatPr defaultRowHeight="12.75" customHeight="1" x14ac:dyDescent="0.25"/>
  <cols>
    <col min="1" max="1" width="7.6640625" customWidth="1"/>
    <col min="2" max="2" width="12.44140625" customWidth="1"/>
    <col min="3" max="3" width="21" customWidth="1"/>
    <col min="4" max="4" width="7.6640625" customWidth="1"/>
    <col min="5" max="5" width="12.6640625" customWidth="1"/>
    <col min="6" max="6" width="10.6640625" hidden="1" customWidth="1"/>
    <col min="7" max="7" width="12.6640625" hidden="1" customWidth="1"/>
    <col min="8" max="8" width="10.6640625" hidden="1" customWidth="1"/>
    <col min="9" max="9" width="12.6640625" hidden="1" customWidth="1"/>
    <col min="10" max="10" width="10.6640625" hidden="1" customWidth="1"/>
    <col min="11" max="11" width="12.6640625" hidden="1" customWidth="1"/>
    <col min="12" max="12" width="10.6640625" customWidth="1"/>
    <col min="13" max="13" width="12.6640625" customWidth="1"/>
    <col min="14" max="14" width="14.88671875" customWidth="1"/>
    <col min="15" max="15" width="9" hidden="1" customWidth="1"/>
    <col min="16" max="16" width="8.88671875" hidden="1" customWidth="1"/>
    <col min="17" max="17" width="8.6640625" hidden="1" customWidth="1"/>
    <col min="18" max="18" width="8.5546875" hidden="1" customWidth="1"/>
    <col min="19" max="21" width="8.44140625" hidden="1" customWidth="1"/>
    <col min="22" max="22" width="9" hidden="1" customWidth="1"/>
    <col min="23" max="23" width="9.109375" hidden="1" customWidth="1"/>
  </cols>
  <sheetData>
    <row r="1" spans="1:23" s="10" customFormat="1" ht="12.75" customHeight="1" x14ac:dyDescent="0.25">
      <c r="A1" s="103"/>
      <c r="B1" s="103"/>
      <c r="C1" s="103"/>
      <c r="G1" s="12"/>
      <c r="K1" s="8"/>
      <c r="L1" s="13"/>
      <c r="M1" s="8"/>
      <c r="N1" s="8"/>
    </row>
    <row r="2" spans="1:23" s="10" customFormat="1" ht="12.75" customHeight="1" x14ac:dyDescent="0.25">
      <c r="G2" s="12"/>
      <c r="K2" s="8"/>
      <c r="L2" s="13"/>
      <c r="M2" s="8"/>
      <c r="N2" s="8"/>
    </row>
    <row r="3" spans="1:23" s="10" customFormat="1" ht="12.75" customHeight="1" x14ac:dyDescent="0.25">
      <c r="G3" s="12"/>
    </row>
    <row r="4" spans="1:23" s="10" customFormat="1" ht="12.75" customHeight="1" x14ac:dyDescent="0.25"/>
    <row r="5" spans="1:23" s="91" customFormat="1" ht="20.399999999999999" x14ac:dyDescent="0.35">
      <c r="A5" s="89"/>
      <c r="B5" s="90"/>
      <c r="C5" s="90" t="s">
        <v>564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23" s="93" customFormat="1" ht="18" x14ac:dyDescent="0.35">
      <c r="A6" s="92"/>
      <c r="B6" s="92"/>
      <c r="C6" s="92"/>
      <c r="D6" s="92"/>
      <c r="E6" s="92" t="s">
        <v>563</v>
      </c>
      <c r="F6" s="92"/>
      <c r="G6" s="92"/>
      <c r="H6" s="92"/>
      <c r="I6" s="92"/>
      <c r="J6" s="92"/>
      <c r="K6" s="92"/>
      <c r="L6" s="92"/>
      <c r="M6" s="92"/>
      <c r="N6" s="92"/>
    </row>
    <row r="7" spans="1:23" s="17" customFormat="1" ht="16.5" customHeight="1" thickBot="1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23" s="17" customFormat="1" ht="29.25" customHeight="1" x14ac:dyDescent="0.25">
      <c r="A8" s="104" t="s">
        <v>139</v>
      </c>
      <c r="B8" s="107" t="s">
        <v>140</v>
      </c>
      <c r="C8" s="107" t="s">
        <v>293</v>
      </c>
      <c r="D8" s="108" t="s">
        <v>141</v>
      </c>
      <c r="E8" s="107" t="s">
        <v>142</v>
      </c>
      <c r="F8" s="107" t="s">
        <v>294</v>
      </c>
      <c r="G8" s="107"/>
      <c r="H8" s="107" t="s">
        <v>295</v>
      </c>
      <c r="I8" s="107"/>
      <c r="J8" s="107"/>
      <c r="K8" s="107"/>
      <c r="L8" s="107" t="s">
        <v>562</v>
      </c>
      <c r="M8" s="107"/>
      <c r="N8" s="94" t="s">
        <v>146</v>
      </c>
    </row>
    <row r="9" spans="1:23" s="17" customFormat="1" ht="27.75" customHeight="1" thickBot="1" x14ac:dyDescent="0.3">
      <c r="A9" s="105"/>
      <c r="B9" s="97"/>
      <c r="C9" s="97"/>
      <c r="D9" s="109"/>
      <c r="E9" s="97"/>
      <c r="F9" s="97" t="s">
        <v>147</v>
      </c>
      <c r="G9" s="97" t="s">
        <v>148</v>
      </c>
      <c r="H9" s="97" t="s">
        <v>149</v>
      </c>
      <c r="I9" s="97"/>
      <c r="J9" s="99" t="s">
        <v>150</v>
      </c>
      <c r="K9" s="100"/>
      <c r="L9" s="101" t="s">
        <v>147</v>
      </c>
      <c r="M9" s="101" t="s">
        <v>148</v>
      </c>
      <c r="N9" s="95"/>
    </row>
    <row r="10" spans="1:23" s="17" customFormat="1" ht="2.4" hidden="1" customHeight="1" x14ac:dyDescent="0.25">
      <c r="A10" s="106"/>
      <c r="B10" s="98"/>
      <c r="C10" s="98"/>
      <c r="D10" s="110"/>
      <c r="E10" s="98"/>
      <c r="F10" s="98"/>
      <c r="G10" s="98"/>
      <c r="H10" s="88" t="s">
        <v>147</v>
      </c>
      <c r="I10" s="88" t="s">
        <v>148</v>
      </c>
      <c r="J10" s="88" t="s">
        <v>147</v>
      </c>
      <c r="K10" s="88" t="s">
        <v>148</v>
      </c>
      <c r="L10" s="102"/>
      <c r="M10" s="102"/>
      <c r="N10" s="96"/>
    </row>
    <row r="11" spans="1:23" s="24" customFormat="1" ht="15" customHeight="1" thickBot="1" x14ac:dyDescent="0.3">
      <c r="A11" s="85" t="s">
        <v>297</v>
      </c>
      <c r="B11" s="21"/>
      <c r="C11" s="21"/>
      <c r="D11" s="21"/>
      <c r="E11" s="21"/>
      <c r="F11" s="22"/>
      <c r="G11" s="21"/>
      <c r="H11" s="22"/>
      <c r="I11" s="21"/>
      <c r="J11" s="22"/>
      <c r="K11" s="21"/>
      <c r="L11" s="22"/>
      <c r="M11" s="21"/>
      <c r="N11" s="23"/>
    </row>
    <row r="12" spans="1:23" s="24" customFormat="1" ht="15" hidden="1" customHeight="1" thickBot="1" x14ac:dyDescent="0.3">
      <c r="A12" s="79"/>
      <c r="B12" s="80"/>
      <c r="C12" s="80"/>
      <c r="D12" s="80"/>
      <c r="E12" s="80"/>
      <c r="F12" s="81"/>
      <c r="G12" s="80"/>
      <c r="H12" s="81"/>
      <c r="I12" s="80"/>
      <c r="J12" s="81"/>
      <c r="K12" s="80"/>
      <c r="L12" s="81"/>
      <c r="M12" s="80"/>
      <c r="N12" s="82"/>
      <c r="W12" s="24" t="s">
        <v>298</v>
      </c>
    </row>
    <row r="13" spans="1:23" s="26" customFormat="1" ht="105.6" x14ac:dyDescent="0.25">
      <c r="A13" s="70">
        <v>1</v>
      </c>
      <c r="B13" s="71"/>
      <c r="C13" s="72" t="s">
        <v>299</v>
      </c>
      <c r="D13" s="73" t="s">
        <v>300</v>
      </c>
      <c r="E13" s="74" t="s">
        <v>301</v>
      </c>
      <c r="F13" s="75">
        <v>19</v>
      </c>
      <c r="G13" s="74">
        <v>13668.980000000001</v>
      </c>
      <c r="H13" s="75"/>
      <c r="I13" s="74"/>
      <c r="J13" s="75">
        <v>5</v>
      </c>
      <c r="K13" s="74">
        <v>3597.1000000000004</v>
      </c>
      <c r="L13" s="75">
        <v>14</v>
      </c>
      <c r="M13" s="74">
        <v>10071.880000000001</v>
      </c>
      <c r="N13" s="76"/>
      <c r="O13" s="25">
        <f t="shared" ref="O13:O21" si="0">F13</f>
        <v>19</v>
      </c>
      <c r="P13" s="25">
        <f t="shared" ref="P13:P21" si="1">G13</f>
        <v>13668.980000000001</v>
      </c>
      <c r="Q13" s="25">
        <f t="shared" ref="Q13:Q21" si="2">H13</f>
        <v>0</v>
      </c>
      <c r="R13" s="25">
        <f t="shared" ref="R13:R21" si="3">I13</f>
        <v>0</v>
      </c>
      <c r="S13" s="25">
        <f t="shared" ref="S13:S21" si="4">J13</f>
        <v>5</v>
      </c>
      <c r="T13" s="25">
        <f t="shared" ref="T13:T21" si="5">K13</f>
        <v>3597.1000000000004</v>
      </c>
      <c r="U13" s="25">
        <f t="shared" ref="U13:U21" si="6">L13</f>
        <v>14</v>
      </c>
      <c r="V13" s="25">
        <f t="shared" ref="V13:V21" si="7">M13</f>
        <v>10071.880000000001</v>
      </c>
    </row>
    <row r="14" spans="1:23" s="26" customFormat="1" ht="105.6" x14ac:dyDescent="0.25">
      <c r="A14" s="70">
        <v>2</v>
      </c>
      <c r="B14" s="71"/>
      <c r="C14" s="72" t="s">
        <v>302</v>
      </c>
      <c r="D14" s="73" t="s">
        <v>300</v>
      </c>
      <c r="E14" s="74" t="s">
        <v>301</v>
      </c>
      <c r="F14" s="75">
        <v>384</v>
      </c>
      <c r="G14" s="74">
        <v>276257.28000000003</v>
      </c>
      <c r="H14" s="75"/>
      <c r="I14" s="74"/>
      <c r="J14" s="75"/>
      <c r="K14" s="74"/>
      <c r="L14" s="75">
        <v>384</v>
      </c>
      <c r="M14" s="74">
        <v>276257.28000000003</v>
      </c>
      <c r="N14" s="76"/>
      <c r="O14" s="25">
        <f t="shared" si="0"/>
        <v>384</v>
      </c>
      <c r="P14" s="25">
        <f t="shared" si="1"/>
        <v>276257.28000000003</v>
      </c>
      <c r="Q14" s="25">
        <f t="shared" si="2"/>
        <v>0</v>
      </c>
      <c r="R14" s="25">
        <f t="shared" si="3"/>
        <v>0</v>
      </c>
      <c r="S14" s="25">
        <f t="shared" si="4"/>
        <v>0</v>
      </c>
      <c r="T14" s="25">
        <f t="shared" si="5"/>
        <v>0</v>
      </c>
      <c r="U14" s="25">
        <f t="shared" si="6"/>
        <v>384</v>
      </c>
      <c r="V14" s="25">
        <f t="shared" si="7"/>
        <v>276257.28000000003</v>
      </c>
    </row>
    <row r="15" spans="1:23" s="26" customFormat="1" ht="66" x14ac:dyDescent="0.25">
      <c r="A15" s="70">
        <v>3</v>
      </c>
      <c r="B15" s="71"/>
      <c r="C15" s="72" t="s">
        <v>303</v>
      </c>
      <c r="D15" s="73" t="s">
        <v>304</v>
      </c>
      <c r="E15" s="74" t="s">
        <v>305</v>
      </c>
      <c r="F15" s="75">
        <v>300</v>
      </c>
      <c r="G15" s="74">
        <v>3439.3500000000004</v>
      </c>
      <c r="H15" s="75"/>
      <c r="I15" s="74"/>
      <c r="J15" s="75"/>
      <c r="K15" s="74"/>
      <c r="L15" s="75">
        <v>300</v>
      </c>
      <c r="M15" s="74">
        <v>3439.3500000000004</v>
      </c>
      <c r="N15" s="76"/>
      <c r="O15" s="25">
        <f t="shared" si="0"/>
        <v>300</v>
      </c>
      <c r="P15" s="25">
        <f t="shared" si="1"/>
        <v>3439.3500000000004</v>
      </c>
      <c r="Q15" s="25">
        <f t="shared" si="2"/>
        <v>0</v>
      </c>
      <c r="R15" s="25">
        <f t="shared" si="3"/>
        <v>0</v>
      </c>
      <c r="S15" s="25">
        <f t="shared" si="4"/>
        <v>0</v>
      </c>
      <c r="T15" s="25">
        <f t="shared" si="5"/>
        <v>0</v>
      </c>
      <c r="U15" s="25">
        <f t="shared" si="6"/>
        <v>300</v>
      </c>
      <c r="V15" s="25">
        <f t="shared" si="7"/>
        <v>3439.3500000000004</v>
      </c>
    </row>
    <row r="16" spans="1:23" s="26" customFormat="1" ht="52.8" x14ac:dyDescent="0.25">
      <c r="A16" s="70">
        <v>4</v>
      </c>
      <c r="B16" s="71"/>
      <c r="C16" s="72" t="s">
        <v>306</v>
      </c>
      <c r="D16" s="73" t="s">
        <v>307</v>
      </c>
      <c r="E16" s="74" t="s">
        <v>308</v>
      </c>
      <c r="F16" s="75">
        <v>508</v>
      </c>
      <c r="G16" s="74">
        <v>7669.34</v>
      </c>
      <c r="H16" s="75"/>
      <c r="I16" s="74"/>
      <c r="J16" s="75"/>
      <c r="K16" s="74"/>
      <c r="L16" s="75">
        <v>508</v>
      </c>
      <c r="M16" s="74">
        <v>7669.34</v>
      </c>
      <c r="N16" s="76"/>
      <c r="O16" s="25">
        <f t="shared" si="0"/>
        <v>508</v>
      </c>
      <c r="P16" s="25">
        <f t="shared" si="1"/>
        <v>7669.34</v>
      </c>
      <c r="Q16" s="25">
        <f t="shared" si="2"/>
        <v>0</v>
      </c>
      <c r="R16" s="25">
        <f t="shared" si="3"/>
        <v>0</v>
      </c>
      <c r="S16" s="25">
        <f t="shared" si="4"/>
        <v>0</v>
      </c>
      <c r="T16" s="25">
        <f t="shared" si="5"/>
        <v>0</v>
      </c>
      <c r="U16" s="25">
        <f t="shared" si="6"/>
        <v>508</v>
      </c>
      <c r="V16" s="25">
        <f t="shared" si="7"/>
        <v>7669.34</v>
      </c>
    </row>
    <row r="17" spans="1:22" s="26" customFormat="1" ht="52.8" x14ac:dyDescent="0.25">
      <c r="A17" s="70">
        <v>5</v>
      </c>
      <c r="B17" s="71"/>
      <c r="C17" s="72" t="s">
        <v>309</v>
      </c>
      <c r="D17" s="73" t="s">
        <v>307</v>
      </c>
      <c r="E17" s="74" t="s">
        <v>310</v>
      </c>
      <c r="F17" s="75">
        <v>400</v>
      </c>
      <c r="G17" s="74">
        <v>12077.69</v>
      </c>
      <c r="H17" s="75"/>
      <c r="I17" s="74"/>
      <c r="J17" s="75"/>
      <c r="K17" s="74"/>
      <c r="L17" s="75">
        <v>400</v>
      </c>
      <c r="M17" s="74">
        <v>12077.69</v>
      </c>
      <c r="N17" s="76"/>
      <c r="O17" s="25">
        <f t="shared" si="0"/>
        <v>400</v>
      </c>
      <c r="P17" s="25">
        <f t="shared" si="1"/>
        <v>12077.69</v>
      </c>
      <c r="Q17" s="25">
        <f t="shared" si="2"/>
        <v>0</v>
      </c>
      <c r="R17" s="25">
        <f t="shared" si="3"/>
        <v>0</v>
      </c>
      <c r="S17" s="25">
        <f t="shared" si="4"/>
        <v>0</v>
      </c>
      <c r="T17" s="25">
        <f t="shared" si="5"/>
        <v>0</v>
      </c>
      <c r="U17" s="25">
        <f t="shared" si="6"/>
        <v>400</v>
      </c>
      <c r="V17" s="25">
        <f t="shared" si="7"/>
        <v>12077.69</v>
      </c>
    </row>
    <row r="18" spans="1:22" s="26" customFormat="1" ht="52.8" x14ac:dyDescent="0.25">
      <c r="A18" s="70">
        <v>6</v>
      </c>
      <c r="B18" s="71"/>
      <c r="C18" s="72" t="s">
        <v>311</v>
      </c>
      <c r="D18" s="73" t="s">
        <v>307</v>
      </c>
      <c r="E18" s="74" t="s">
        <v>312</v>
      </c>
      <c r="F18" s="75">
        <v>250</v>
      </c>
      <c r="G18" s="74">
        <v>33150.65</v>
      </c>
      <c r="H18" s="75"/>
      <c r="I18" s="74"/>
      <c r="J18" s="75"/>
      <c r="K18" s="74"/>
      <c r="L18" s="75">
        <v>250</v>
      </c>
      <c r="M18" s="74">
        <v>33150.65</v>
      </c>
      <c r="N18" s="76"/>
      <c r="O18" s="25">
        <f t="shared" si="0"/>
        <v>250</v>
      </c>
      <c r="P18" s="25">
        <f t="shared" si="1"/>
        <v>33150.65</v>
      </c>
      <c r="Q18" s="25">
        <f t="shared" si="2"/>
        <v>0</v>
      </c>
      <c r="R18" s="25">
        <f t="shared" si="3"/>
        <v>0</v>
      </c>
      <c r="S18" s="25">
        <f t="shared" si="4"/>
        <v>0</v>
      </c>
      <c r="T18" s="25">
        <f t="shared" si="5"/>
        <v>0</v>
      </c>
      <c r="U18" s="25">
        <f t="shared" si="6"/>
        <v>250</v>
      </c>
      <c r="V18" s="25">
        <f t="shared" si="7"/>
        <v>33150.65</v>
      </c>
    </row>
    <row r="19" spans="1:22" s="26" customFormat="1" ht="66" x14ac:dyDescent="0.25">
      <c r="A19" s="70">
        <v>7</v>
      </c>
      <c r="B19" s="71"/>
      <c r="C19" s="72" t="s">
        <v>313</v>
      </c>
      <c r="D19" s="73" t="s">
        <v>307</v>
      </c>
      <c r="E19" s="74" t="s">
        <v>314</v>
      </c>
      <c r="F19" s="75">
        <v>50</v>
      </c>
      <c r="G19" s="74">
        <v>886.90000000000009</v>
      </c>
      <c r="H19" s="75"/>
      <c r="I19" s="74"/>
      <c r="J19" s="75"/>
      <c r="K19" s="74"/>
      <c r="L19" s="75">
        <v>50</v>
      </c>
      <c r="M19" s="74">
        <v>886.90000000000009</v>
      </c>
      <c r="N19" s="76"/>
      <c r="O19" s="25">
        <f t="shared" si="0"/>
        <v>50</v>
      </c>
      <c r="P19" s="25">
        <f t="shared" si="1"/>
        <v>886.90000000000009</v>
      </c>
      <c r="Q19" s="25">
        <f t="shared" si="2"/>
        <v>0</v>
      </c>
      <c r="R19" s="25">
        <f t="shared" si="3"/>
        <v>0</v>
      </c>
      <c r="S19" s="25">
        <f t="shared" si="4"/>
        <v>0</v>
      </c>
      <c r="T19" s="25">
        <f t="shared" si="5"/>
        <v>0</v>
      </c>
      <c r="U19" s="25">
        <f t="shared" si="6"/>
        <v>50</v>
      </c>
      <c r="V19" s="25">
        <f t="shared" si="7"/>
        <v>886.90000000000009</v>
      </c>
    </row>
    <row r="20" spans="1:22" s="26" customFormat="1" ht="66" x14ac:dyDescent="0.25">
      <c r="A20" s="70">
        <v>8</v>
      </c>
      <c r="B20" s="71"/>
      <c r="C20" s="72" t="s">
        <v>315</v>
      </c>
      <c r="D20" s="73" t="s">
        <v>307</v>
      </c>
      <c r="E20" s="74" t="s">
        <v>316</v>
      </c>
      <c r="F20" s="75">
        <v>750</v>
      </c>
      <c r="G20" s="74">
        <v>14220</v>
      </c>
      <c r="H20" s="75"/>
      <c r="I20" s="74"/>
      <c r="J20" s="75"/>
      <c r="K20" s="74"/>
      <c r="L20" s="75">
        <v>750</v>
      </c>
      <c r="M20" s="74">
        <v>14220</v>
      </c>
      <c r="N20" s="76"/>
      <c r="O20" s="25">
        <f t="shared" si="0"/>
        <v>750</v>
      </c>
      <c r="P20" s="25">
        <f t="shared" si="1"/>
        <v>14220</v>
      </c>
      <c r="Q20" s="25">
        <f t="shared" si="2"/>
        <v>0</v>
      </c>
      <c r="R20" s="25">
        <f t="shared" si="3"/>
        <v>0</v>
      </c>
      <c r="S20" s="25">
        <f t="shared" si="4"/>
        <v>0</v>
      </c>
      <c r="T20" s="25">
        <f t="shared" si="5"/>
        <v>0</v>
      </c>
      <c r="U20" s="25">
        <f t="shared" si="6"/>
        <v>750</v>
      </c>
      <c r="V20" s="25">
        <f t="shared" si="7"/>
        <v>14220</v>
      </c>
    </row>
    <row r="21" spans="1:22" s="26" customFormat="1" ht="66" x14ac:dyDescent="0.25">
      <c r="A21" s="70">
        <v>9</v>
      </c>
      <c r="B21" s="71"/>
      <c r="C21" s="72" t="s">
        <v>317</v>
      </c>
      <c r="D21" s="73" t="s">
        <v>307</v>
      </c>
      <c r="E21" s="74" t="s">
        <v>318</v>
      </c>
      <c r="F21" s="75">
        <v>2160</v>
      </c>
      <c r="G21" s="74">
        <v>81928.800000000003</v>
      </c>
      <c r="H21" s="75"/>
      <c r="I21" s="74"/>
      <c r="J21" s="75"/>
      <c r="K21" s="74"/>
      <c r="L21" s="75">
        <v>2160</v>
      </c>
      <c r="M21" s="74">
        <v>81928.800000000003</v>
      </c>
      <c r="N21" s="76"/>
      <c r="O21" s="25">
        <f t="shared" si="0"/>
        <v>2160</v>
      </c>
      <c r="P21" s="25">
        <f t="shared" si="1"/>
        <v>81928.800000000003</v>
      </c>
      <c r="Q21" s="25">
        <f t="shared" si="2"/>
        <v>0</v>
      </c>
      <c r="R21" s="25">
        <f t="shared" si="3"/>
        <v>0</v>
      </c>
      <c r="S21" s="25">
        <f t="shared" si="4"/>
        <v>0</v>
      </c>
      <c r="T21" s="25">
        <f t="shared" si="5"/>
        <v>0</v>
      </c>
      <c r="U21" s="25">
        <f t="shared" si="6"/>
        <v>2160</v>
      </c>
      <c r="V21" s="25">
        <f t="shared" si="7"/>
        <v>81928.800000000003</v>
      </c>
    </row>
    <row r="22" spans="1:22" s="17" customFormat="1" ht="12.6" customHeight="1" x14ac:dyDescent="0.25">
      <c r="H22" s="17" t="s">
        <v>549</v>
      </c>
    </row>
    <row r="23" spans="1:22" s="17" customFormat="1" ht="25.95" hidden="1" customHeight="1" x14ac:dyDescent="0.25">
      <c r="A23" s="111" t="s">
        <v>139</v>
      </c>
      <c r="B23" s="114" t="s">
        <v>140</v>
      </c>
      <c r="C23" s="114" t="s">
        <v>293</v>
      </c>
      <c r="D23" s="117" t="s">
        <v>141</v>
      </c>
      <c r="E23" s="114" t="s">
        <v>142</v>
      </c>
      <c r="F23" s="114" t="s">
        <v>294</v>
      </c>
      <c r="G23" s="114"/>
      <c r="H23" s="114" t="s">
        <v>295</v>
      </c>
      <c r="I23" s="114"/>
      <c r="J23" s="114"/>
      <c r="K23" s="114"/>
      <c r="L23" s="114" t="s">
        <v>296</v>
      </c>
      <c r="M23" s="114"/>
      <c r="N23" s="120" t="s">
        <v>146</v>
      </c>
    </row>
    <row r="24" spans="1:22" s="17" customFormat="1" ht="13.2" hidden="1" x14ac:dyDescent="0.25">
      <c r="A24" s="112"/>
      <c r="B24" s="115"/>
      <c r="C24" s="115"/>
      <c r="D24" s="118"/>
      <c r="E24" s="115"/>
      <c r="F24" s="115" t="s">
        <v>147</v>
      </c>
      <c r="G24" s="115" t="s">
        <v>148</v>
      </c>
      <c r="H24" s="115" t="s">
        <v>149</v>
      </c>
      <c r="I24" s="115"/>
      <c r="J24" s="123" t="s">
        <v>150</v>
      </c>
      <c r="K24" s="124"/>
      <c r="L24" s="125" t="s">
        <v>147</v>
      </c>
      <c r="M24" s="125" t="s">
        <v>148</v>
      </c>
      <c r="N24" s="121"/>
    </row>
    <row r="25" spans="1:22" s="17" customFormat="1" ht="13.8" hidden="1" thickBot="1" x14ac:dyDescent="0.3">
      <c r="A25" s="113"/>
      <c r="B25" s="116"/>
      <c r="C25" s="116"/>
      <c r="D25" s="119"/>
      <c r="E25" s="116"/>
      <c r="F25" s="116"/>
      <c r="G25" s="116"/>
      <c r="H25" s="19" t="s">
        <v>147</v>
      </c>
      <c r="I25" s="19" t="s">
        <v>148</v>
      </c>
      <c r="J25" s="19" t="s">
        <v>147</v>
      </c>
      <c r="K25" s="19" t="s">
        <v>148</v>
      </c>
      <c r="L25" s="126"/>
      <c r="M25" s="126"/>
      <c r="N25" s="122"/>
    </row>
    <row r="26" spans="1:22" s="26" customFormat="1" ht="66" x14ac:dyDescent="0.25">
      <c r="A26" s="70">
        <v>10</v>
      </c>
      <c r="B26" s="71"/>
      <c r="C26" s="72" t="s">
        <v>319</v>
      </c>
      <c r="D26" s="73" t="s">
        <v>307</v>
      </c>
      <c r="E26" s="74" t="s">
        <v>320</v>
      </c>
      <c r="F26" s="75">
        <v>2792</v>
      </c>
      <c r="G26" s="74">
        <v>282131.60000000003</v>
      </c>
      <c r="H26" s="75"/>
      <c r="I26" s="74"/>
      <c r="J26" s="75">
        <v>92</v>
      </c>
      <c r="K26" s="74">
        <v>9296.6</v>
      </c>
      <c r="L26" s="75">
        <v>2700</v>
      </c>
      <c r="M26" s="74">
        <v>272835</v>
      </c>
      <c r="N26" s="76"/>
      <c r="O26" s="25">
        <f t="shared" ref="O26:O36" si="8">F26</f>
        <v>2792</v>
      </c>
      <c r="P26" s="25">
        <f t="shared" ref="P26:P36" si="9">G26</f>
        <v>282131.60000000003</v>
      </c>
      <c r="Q26" s="25">
        <f t="shared" ref="Q26:Q36" si="10">H26</f>
        <v>0</v>
      </c>
      <c r="R26" s="25">
        <f t="shared" ref="R26:R36" si="11">I26</f>
        <v>0</v>
      </c>
      <c r="S26" s="25">
        <f t="shared" ref="S26:S36" si="12">J26</f>
        <v>92</v>
      </c>
      <c r="T26" s="25">
        <f t="shared" ref="T26:T36" si="13">K26</f>
        <v>9296.6</v>
      </c>
      <c r="U26" s="25">
        <f t="shared" ref="U26:U36" si="14">L26</f>
        <v>2700</v>
      </c>
      <c r="V26" s="25">
        <f t="shared" ref="V26:V36" si="15">M26</f>
        <v>272835</v>
      </c>
    </row>
    <row r="27" spans="1:22" s="26" customFormat="1" ht="66" x14ac:dyDescent="0.25">
      <c r="A27" s="70">
        <v>11</v>
      </c>
      <c r="B27" s="71"/>
      <c r="C27" s="72" t="s">
        <v>321</v>
      </c>
      <c r="D27" s="73" t="s">
        <v>322</v>
      </c>
      <c r="E27" s="74" t="s">
        <v>323</v>
      </c>
      <c r="F27" s="75"/>
      <c r="G27" s="74"/>
      <c r="H27" s="75">
        <v>4</v>
      </c>
      <c r="I27" s="74">
        <v>16346.44</v>
      </c>
      <c r="J27" s="75">
        <v>4</v>
      </c>
      <c r="K27" s="74">
        <v>16346.44</v>
      </c>
      <c r="L27" s="75"/>
      <c r="M27" s="74"/>
      <c r="N27" s="76"/>
      <c r="O27" s="25">
        <f t="shared" si="8"/>
        <v>0</v>
      </c>
      <c r="P27" s="25">
        <f t="shared" si="9"/>
        <v>0</v>
      </c>
      <c r="Q27" s="25">
        <f t="shared" si="10"/>
        <v>4</v>
      </c>
      <c r="R27" s="25">
        <f t="shared" si="11"/>
        <v>16346.44</v>
      </c>
      <c r="S27" s="25">
        <f t="shared" si="12"/>
        <v>4</v>
      </c>
      <c r="T27" s="25">
        <f t="shared" si="13"/>
        <v>16346.44</v>
      </c>
      <c r="U27" s="25">
        <f t="shared" si="14"/>
        <v>0</v>
      </c>
      <c r="V27" s="25">
        <f t="shared" si="15"/>
        <v>0</v>
      </c>
    </row>
    <row r="28" spans="1:22" s="26" customFormat="1" ht="52.8" x14ac:dyDescent="0.25">
      <c r="A28" s="70">
        <v>12</v>
      </c>
      <c r="B28" s="71"/>
      <c r="C28" s="72" t="s">
        <v>324</v>
      </c>
      <c r="D28" s="73" t="s">
        <v>325</v>
      </c>
      <c r="E28" s="74" t="s">
        <v>326</v>
      </c>
      <c r="F28" s="75"/>
      <c r="G28" s="74"/>
      <c r="H28" s="75">
        <v>12</v>
      </c>
      <c r="I28" s="74">
        <v>90400.320000000007</v>
      </c>
      <c r="J28" s="75"/>
      <c r="K28" s="74"/>
      <c r="L28" s="75">
        <v>12</v>
      </c>
      <c r="M28" s="74">
        <v>90400.320000000007</v>
      </c>
      <c r="N28" s="76"/>
      <c r="O28" s="25">
        <f t="shared" si="8"/>
        <v>0</v>
      </c>
      <c r="P28" s="25">
        <f t="shared" si="9"/>
        <v>0</v>
      </c>
      <c r="Q28" s="25">
        <f t="shared" si="10"/>
        <v>12</v>
      </c>
      <c r="R28" s="25">
        <f t="shared" si="11"/>
        <v>90400.320000000007</v>
      </c>
      <c r="S28" s="25">
        <f t="shared" si="12"/>
        <v>0</v>
      </c>
      <c r="T28" s="25">
        <f t="shared" si="13"/>
        <v>0</v>
      </c>
      <c r="U28" s="25">
        <f t="shared" si="14"/>
        <v>12</v>
      </c>
      <c r="V28" s="25">
        <f t="shared" si="15"/>
        <v>90400.320000000007</v>
      </c>
    </row>
    <row r="29" spans="1:22" s="26" customFormat="1" ht="92.4" x14ac:dyDescent="0.25">
      <c r="A29" s="70">
        <v>13</v>
      </c>
      <c r="B29" s="71"/>
      <c r="C29" s="72" t="s">
        <v>327</v>
      </c>
      <c r="D29" s="73" t="s">
        <v>322</v>
      </c>
      <c r="E29" s="74" t="s">
        <v>328</v>
      </c>
      <c r="F29" s="75">
        <v>58</v>
      </c>
      <c r="G29" s="74">
        <v>812861.3</v>
      </c>
      <c r="H29" s="75"/>
      <c r="I29" s="74"/>
      <c r="J29" s="75"/>
      <c r="K29" s="74"/>
      <c r="L29" s="75">
        <v>58</v>
      </c>
      <c r="M29" s="74">
        <v>812861.3</v>
      </c>
      <c r="N29" s="76"/>
      <c r="O29" s="25">
        <f t="shared" si="8"/>
        <v>58</v>
      </c>
      <c r="P29" s="25">
        <f t="shared" si="9"/>
        <v>812861.3</v>
      </c>
      <c r="Q29" s="25">
        <f t="shared" si="10"/>
        <v>0</v>
      </c>
      <c r="R29" s="25">
        <f t="shared" si="11"/>
        <v>0</v>
      </c>
      <c r="S29" s="25">
        <f t="shared" si="12"/>
        <v>0</v>
      </c>
      <c r="T29" s="25">
        <f t="shared" si="13"/>
        <v>0</v>
      </c>
      <c r="U29" s="25">
        <f t="shared" si="14"/>
        <v>58</v>
      </c>
      <c r="V29" s="25">
        <f t="shared" si="15"/>
        <v>812861.3</v>
      </c>
    </row>
    <row r="30" spans="1:22" s="26" customFormat="1" ht="92.4" x14ac:dyDescent="0.25">
      <c r="A30" s="70">
        <v>14</v>
      </c>
      <c r="B30" s="71"/>
      <c r="C30" s="72" t="s">
        <v>327</v>
      </c>
      <c r="D30" s="73" t="s">
        <v>322</v>
      </c>
      <c r="E30" s="74" t="s">
        <v>329</v>
      </c>
      <c r="F30" s="75">
        <v>7</v>
      </c>
      <c r="G30" s="74">
        <v>98104.02</v>
      </c>
      <c r="H30" s="75"/>
      <c r="I30" s="74"/>
      <c r="J30" s="75"/>
      <c r="K30" s="74"/>
      <c r="L30" s="75">
        <v>7</v>
      </c>
      <c r="M30" s="74">
        <v>98104.02</v>
      </c>
      <c r="N30" s="76"/>
      <c r="O30" s="25">
        <f t="shared" si="8"/>
        <v>7</v>
      </c>
      <c r="P30" s="25">
        <f t="shared" si="9"/>
        <v>98104.02</v>
      </c>
      <c r="Q30" s="25">
        <f t="shared" si="10"/>
        <v>0</v>
      </c>
      <c r="R30" s="25">
        <f t="shared" si="11"/>
        <v>0</v>
      </c>
      <c r="S30" s="25">
        <f t="shared" si="12"/>
        <v>0</v>
      </c>
      <c r="T30" s="25">
        <f t="shared" si="13"/>
        <v>0</v>
      </c>
      <c r="U30" s="25">
        <f t="shared" si="14"/>
        <v>7</v>
      </c>
      <c r="V30" s="25">
        <f t="shared" si="15"/>
        <v>98104.02</v>
      </c>
    </row>
    <row r="31" spans="1:22" s="26" customFormat="1" ht="92.4" x14ac:dyDescent="0.25">
      <c r="A31" s="70">
        <v>15</v>
      </c>
      <c r="B31" s="71"/>
      <c r="C31" s="72" t="s">
        <v>330</v>
      </c>
      <c r="D31" s="73" t="s">
        <v>322</v>
      </c>
      <c r="E31" s="74" t="s">
        <v>329</v>
      </c>
      <c r="F31" s="75">
        <v>93</v>
      </c>
      <c r="G31" s="74">
        <v>1303381.98</v>
      </c>
      <c r="H31" s="75"/>
      <c r="I31" s="74"/>
      <c r="J31" s="75"/>
      <c r="K31" s="74"/>
      <c r="L31" s="75">
        <v>93</v>
      </c>
      <c r="M31" s="74">
        <v>1303381.98</v>
      </c>
      <c r="N31" s="76"/>
      <c r="O31" s="25">
        <f t="shared" si="8"/>
        <v>93</v>
      </c>
      <c r="P31" s="25">
        <f t="shared" si="9"/>
        <v>1303381.98</v>
      </c>
      <c r="Q31" s="25">
        <f t="shared" si="10"/>
        <v>0</v>
      </c>
      <c r="R31" s="25">
        <f t="shared" si="11"/>
        <v>0</v>
      </c>
      <c r="S31" s="25">
        <f t="shared" si="12"/>
        <v>0</v>
      </c>
      <c r="T31" s="25">
        <f t="shared" si="13"/>
        <v>0</v>
      </c>
      <c r="U31" s="25">
        <f t="shared" si="14"/>
        <v>93</v>
      </c>
      <c r="V31" s="25">
        <f t="shared" si="15"/>
        <v>1303381.98</v>
      </c>
    </row>
    <row r="32" spans="1:22" s="26" customFormat="1" ht="79.2" x14ac:dyDescent="0.25">
      <c r="A32" s="70">
        <v>16</v>
      </c>
      <c r="B32" s="71"/>
      <c r="C32" s="72" t="s">
        <v>331</v>
      </c>
      <c r="D32" s="73" t="s">
        <v>332</v>
      </c>
      <c r="E32" s="74">
        <v>48</v>
      </c>
      <c r="F32" s="75">
        <v>100</v>
      </c>
      <c r="G32" s="74">
        <v>4800</v>
      </c>
      <c r="H32" s="75"/>
      <c r="I32" s="74"/>
      <c r="J32" s="75"/>
      <c r="K32" s="74"/>
      <c r="L32" s="75">
        <v>100</v>
      </c>
      <c r="M32" s="74">
        <v>4800</v>
      </c>
      <c r="N32" s="76"/>
      <c r="O32" s="25">
        <f t="shared" si="8"/>
        <v>100</v>
      </c>
      <c r="P32" s="25">
        <f t="shared" si="9"/>
        <v>4800</v>
      </c>
      <c r="Q32" s="25">
        <f t="shared" si="10"/>
        <v>0</v>
      </c>
      <c r="R32" s="25">
        <f t="shared" si="11"/>
        <v>0</v>
      </c>
      <c r="S32" s="25">
        <f t="shared" si="12"/>
        <v>0</v>
      </c>
      <c r="T32" s="25">
        <f t="shared" si="13"/>
        <v>0</v>
      </c>
      <c r="U32" s="25">
        <f t="shared" si="14"/>
        <v>100</v>
      </c>
      <c r="V32" s="25">
        <f t="shared" si="15"/>
        <v>4800</v>
      </c>
    </row>
    <row r="33" spans="1:22" s="26" customFormat="1" ht="66" x14ac:dyDescent="0.25">
      <c r="A33" s="70">
        <v>17</v>
      </c>
      <c r="B33" s="71"/>
      <c r="C33" s="72" t="s">
        <v>333</v>
      </c>
      <c r="D33" s="73" t="s">
        <v>322</v>
      </c>
      <c r="E33" s="74" t="s">
        <v>334</v>
      </c>
      <c r="F33" s="75">
        <v>124</v>
      </c>
      <c r="G33" s="74">
        <v>1598032.6400000001</v>
      </c>
      <c r="H33" s="75"/>
      <c r="I33" s="74"/>
      <c r="J33" s="75">
        <v>10</v>
      </c>
      <c r="K33" s="74">
        <v>128873.60000000001</v>
      </c>
      <c r="L33" s="75">
        <v>114</v>
      </c>
      <c r="M33" s="74">
        <v>1469159.04</v>
      </c>
      <c r="N33" s="76"/>
      <c r="O33" s="25">
        <f t="shared" si="8"/>
        <v>124</v>
      </c>
      <c r="P33" s="25">
        <f t="shared" si="9"/>
        <v>1598032.6400000001</v>
      </c>
      <c r="Q33" s="25">
        <f t="shared" si="10"/>
        <v>0</v>
      </c>
      <c r="R33" s="25">
        <f t="shared" si="11"/>
        <v>0</v>
      </c>
      <c r="S33" s="25">
        <f t="shared" si="12"/>
        <v>10</v>
      </c>
      <c r="T33" s="25">
        <f t="shared" si="13"/>
        <v>128873.60000000001</v>
      </c>
      <c r="U33" s="25">
        <f t="shared" si="14"/>
        <v>114</v>
      </c>
      <c r="V33" s="25">
        <f t="shared" si="15"/>
        <v>1469159.04</v>
      </c>
    </row>
    <row r="34" spans="1:22" s="26" customFormat="1" ht="66" x14ac:dyDescent="0.25">
      <c r="A34" s="70">
        <v>18</v>
      </c>
      <c r="B34" s="71"/>
      <c r="C34" s="72" t="s">
        <v>335</v>
      </c>
      <c r="D34" s="73" t="s">
        <v>336</v>
      </c>
      <c r="E34" s="74">
        <v>501</v>
      </c>
      <c r="F34" s="75">
        <v>4020</v>
      </c>
      <c r="G34" s="74">
        <v>2014020</v>
      </c>
      <c r="H34" s="75"/>
      <c r="I34" s="74"/>
      <c r="J34" s="75"/>
      <c r="K34" s="74"/>
      <c r="L34" s="75">
        <v>4020</v>
      </c>
      <c r="M34" s="74">
        <v>2014020</v>
      </c>
      <c r="N34" s="76"/>
      <c r="O34" s="25">
        <f t="shared" si="8"/>
        <v>4020</v>
      </c>
      <c r="P34" s="25">
        <f t="shared" si="9"/>
        <v>2014020</v>
      </c>
      <c r="Q34" s="25">
        <f t="shared" si="10"/>
        <v>0</v>
      </c>
      <c r="R34" s="25">
        <f t="shared" si="11"/>
        <v>0</v>
      </c>
      <c r="S34" s="25">
        <f t="shared" si="12"/>
        <v>0</v>
      </c>
      <c r="T34" s="25">
        <f t="shared" si="13"/>
        <v>0</v>
      </c>
      <c r="U34" s="25">
        <f t="shared" si="14"/>
        <v>4020</v>
      </c>
      <c r="V34" s="25">
        <f t="shared" si="15"/>
        <v>2014020</v>
      </c>
    </row>
    <row r="35" spans="1:22" s="26" customFormat="1" ht="66" x14ac:dyDescent="0.25">
      <c r="A35" s="70">
        <v>19</v>
      </c>
      <c r="B35" s="71"/>
      <c r="C35" s="72" t="s">
        <v>337</v>
      </c>
      <c r="D35" s="73" t="s">
        <v>336</v>
      </c>
      <c r="E35" s="74" t="s">
        <v>338</v>
      </c>
      <c r="F35" s="75">
        <v>1551</v>
      </c>
      <c r="G35" s="74">
        <v>803526.57000000007</v>
      </c>
      <c r="H35" s="75"/>
      <c r="I35" s="74"/>
      <c r="J35" s="75">
        <v>380</v>
      </c>
      <c r="K35" s="74">
        <v>196866.6</v>
      </c>
      <c r="L35" s="75">
        <v>1171</v>
      </c>
      <c r="M35" s="74">
        <v>606659.97</v>
      </c>
      <c r="N35" s="76"/>
      <c r="O35" s="25">
        <f t="shared" si="8"/>
        <v>1551</v>
      </c>
      <c r="P35" s="25">
        <f t="shared" si="9"/>
        <v>803526.57000000007</v>
      </c>
      <c r="Q35" s="25">
        <f t="shared" si="10"/>
        <v>0</v>
      </c>
      <c r="R35" s="25">
        <f t="shared" si="11"/>
        <v>0</v>
      </c>
      <c r="S35" s="25">
        <f t="shared" si="12"/>
        <v>380</v>
      </c>
      <c r="T35" s="25">
        <f t="shared" si="13"/>
        <v>196866.6</v>
      </c>
      <c r="U35" s="25">
        <f t="shared" si="14"/>
        <v>1171</v>
      </c>
      <c r="V35" s="25">
        <f t="shared" si="15"/>
        <v>606659.97</v>
      </c>
    </row>
    <row r="36" spans="1:22" s="26" customFormat="1" ht="92.4" x14ac:dyDescent="0.25">
      <c r="A36" s="70">
        <v>20</v>
      </c>
      <c r="B36" s="71"/>
      <c r="C36" s="72" t="s">
        <v>339</v>
      </c>
      <c r="D36" s="73" t="s">
        <v>340</v>
      </c>
      <c r="E36" s="74" t="s">
        <v>341</v>
      </c>
      <c r="F36" s="75">
        <v>7000</v>
      </c>
      <c r="G36" s="74">
        <v>47040</v>
      </c>
      <c r="H36" s="75"/>
      <c r="I36" s="74"/>
      <c r="J36" s="75">
        <v>7000</v>
      </c>
      <c r="K36" s="74">
        <v>47040</v>
      </c>
      <c r="L36" s="75"/>
      <c r="M36" s="74"/>
      <c r="N36" s="76"/>
      <c r="O36" s="25">
        <f t="shared" si="8"/>
        <v>7000</v>
      </c>
      <c r="P36" s="25">
        <f t="shared" si="9"/>
        <v>47040</v>
      </c>
      <c r="Q36" s="25">
        <f t="shared" si="10"/>
        <v>0</v>
      </c>
      <c r="R36" s="25">
        <f t="shared" si="11"/>
        <v>0</v>
      </c>
      <c r="S36" s="25">
        <f t="shared" si="12"/>
        <v>7000</v>
      </c>
      <c r="T36" s="25">
        <f t="shared" si="13"/>
        <v>47040</v>
      </c>
      <c r="U36" s="25">
        <f t="shared" si="14"/>
        <v>0</v>
      </c>
      <c r="V36" s="25">
        <f t="shared" si="15"/>
        <v>0</v>
      </c>
    </row>
    <row r="37" spans="1:22" s="17" customFormat="1" ht="12.6" customHeight="1" x14ac:dyDescent="0.25">
      <c r="H37" s="17" t="s">
        <v>550</v>
      </c>
    </row>
    <row r="38" spans="1:22" s="17" customFormat="1" ht="25.95" hidden="1" customHeight="1" x14ac:dyDescent="0.25">
      <c r="A38" s="111" t="s">
        <v>139</v>
      </c>
      <c r="B38" s="114" t="s">
        <v>140</v>
      </c>
      <c r="C38" s="114" t="s">
        <v>293</v>
      </c>
      <c r="D38" s="117" t="s">
        <v>141</v>
      </c>
      <c r="E38" s="114" t="s">
        <v>142</v>
      </c>
      <c r="F38" s="114" t="s">
        <v>294</v>
      </c>
      <c r="G38" s="114"/>
      <c r="H38" s="114" t="s">
        <v>295</v>
      </c>
      <c r="I38" s="114"/>
      <c r="J38" s="114"/>
      <c r="K38" s="114"/>
      <c r="L38" s="114" t="s">
        <v>296</v>
      </c>
      <c r="M38" s="114"/>
      <c r="N38" s="120" t="s">
        <v>146</v>
      </c>
    </row>
    <row r="39" spans="1:22" s="17" customFormat="1" ht="13.2" hidden="1" x14ac:dyDescent="0.25">
      <c r="A39" s="112"/>
      <c r="B39" s="115"/>
      <c r="C39" s="115"/>
      <c r="D39" s="118"/>
      <c r="E39" s="115"/>
      <c r="F39" s="115" t="s">
        <v>147</v>
      </c>
      <c r="G39" s="115" t="s">
        <v>148</v>
      </c>
      <c r="H39" s="115" t="s">
        <v>149</v>
      </c>
      <c r="I39" s="115"/>
      <c r="J39" s="123" t="s">
        <v>150</v>
      </c>
      <c r="K39" s="124"/>
      <c r="L39" s="125" t="s">
        <v>147</v>
      </c>
      <c r="M39" s="125" t="s">
        <v>148</v>
      </c>
      <c r="N39" s="121"/>
    </row>
    <row r="40" spans="1:22" s="17" customFormat="1" ht="13.8" hidden="1" thickBot="1" x14ac:dyDescent="0.3">
      <c r="A40" s="113"/>
      <c r="B40" s="116"/>
      <c r="C40" s="116"/>
      <c r="D40" s="119"/>
      <c r="E40" s="116"/>
      <c r="F40" s="116"/>
      <c r="G40" s="116"/>
      <c r="H40" s="19" t="s">
        <v>147</v>
      </c>
      <c r="I40" s="19" t="s">
        <v>148</v>
      </c>
      <c r="J40" s="19" t="s">
        <v>147</v>
      </c>
      <c r="K40" s="19" t="s">
        <v>148</v>
      </c>
      <c r="L40" s="126"/>
      <c r="M40" s="126"/>
      <c r="N40" s="122"/>
    </row>
    <row r="41" spans="1:22" s="26" customFormat="1" ht="92.4" x14ac:dyDescent="0.25">
      <c r="A41" s="70">
        <v>21</v>
      </c>
      <c r="B41" s="71"/>
      <c r="C41" s="72" t="s">
        <v>342</v>
      </c>
      <c r="D41" s="73" t="s">
        <v>340</v>
      </c>
      <c r="E41" s="74" t="s">
        <v>343</v>
      </c>
      <c r="F41" s="75"/>
      <c r="G41" s="74"/>
      <c r="H41" s="75">
        <v>4600</v>
      </c>
      <c r="I41" s="74">
        <v>97382</v>
      </c>
      <c r="J41" s="75"/>
      <c r="K41" s="74"/>
      <c r="L41" s="75">
        <v>4600</v>
      </c>
      <c r="M41" s="74">
        <v>97382</v>
      </c>
      <c r="N41" s="76"/>
      <c r="O41" s="25">
        <f t="shared" ref="O41:O49" si="16">F41</f>
        <v>0</v>
      </c>
      <c r="P41" s="25">
        <f t="shared" ref="P41:P49" si="17">G41</f>
        <v>0</v>
      </c>
      <c r="Q41" s="25">
        <f t="shared" ref="Q41:Q49" si="18">H41</f>
        <v>4600</v>
      </c>
      <c r="R41" s="25">
        <f t="shared" ref="R41:R49" si="19">I41</f>
        <v>97382</v>
      </c>
      <c r="S41" s="25">
        <f t="shared" ref="S41:S49" si="20">J41</f>
        <v>0</v>
      </c>
      <c r="T41" s="25">
        <f t="shared" ref="T41:T49" si="21">K41</f>
        <v>0</v>
      </c>
      <c r="U41" s="25">
        <f t="shared" ref="U41:U49" si="22">L41</f>
        <v>4600</v>
      </c>
      <c r="V41" s="25">
        <f t="shared" ref="V41:V49" si="23">M41</f>
        <v>97382</v>
      </c>
    </row>
    <row r="42" spans="1:22" s="26" customFormat="1" ht="39.6" x14ac:dyDescent="0.25">
      <c r="A42" s="70">
        <v>22</v>
      </c>
      <c r="B42" s="71"/>
      <c r="C42" s="72" t="s">
        <v>344</v>
      </c>
      <c r="D42" s="73" t="s">
        <v>304</v>
      </c>
      <c r="E42" s="74" t="s">
        <v>345</v>
      </c>
      <c r="F42" s="75">
        <v>1120</v>
      </c>
      <c r="G42" s="74">
        <v>17785.600000000002</v>
      </c>
      <c r="H42" s="75"/>
      <c r="I42" s="74"/>
      <c r="J42" s="75">
        <v>1120</v>
      </c>
      <c r="K42" s="74">
        <v>17785.600000000002</v>
      </c>
      <c r="L42" s="75"/>
      <c r="M42" s="74"/>
      <c r="N42" s="76"/>
      <c r="O42" s="25">
        <f t="shared" si="16"/>
        <v>1120</v>
      </c>
      <c r="P42" s="25">
        <f t="shared" si="17"/>
        <v>17785.600000000002</v>
      </c>
      <c r="Q42" s="25">
        <f t="shared" si="18"/>
        <v>0</v>
      </c>
      <c r="R42" s="25">
        <f t="shared" si="19"/>
        <v>0</v>
      </c>
      <c r="S42" s="25">
        <f t="shared" si="20"/>
        <v>1120</v>
      </c>
      <c r="T42" s="25">
        <f t="shared" si="21"/>
        <v>17785.600000000002</v>
      </c>
      <c r="U42" s="25">
        <f t="shared" si="22"/>
        <v>0</v>
      </c>
      <c r="V42" s="25">
        <f t="shared" si="23"/>
        <v>0</v>
      </c>
    </row>
    <row r="43" spans="1:22" s="26" customFormat="1" ht="92.4" x14ac:dyDescent="0.25">
      <c r="A43" s="70">
        <v>23</v>
      </c>
      <c r="B43" s="71"/>
      <c r="C43" s="72" t="s">
        <v>346</v>
      </c>
      <c r="D43" s="73" t="s">
        <v>347</v>
      </c>
      <c r="E43" s="74" t="s">
        <v>348</v>
      </c>
      <c r="F43" s="75"/>
      <c r="G43" s="74"/>
      <c r="H43" s="75">
        <v>1200</v>
      </c>
      <c r="I43" s="74">
        <v>10380</v>
      </c>
      <c r="J43" s="75">
        <v>1200</v>
      </c>
      <c r="K43" s="74">
        <v>10380</v>
      </c>
      <c r="L43" s="75"/>
      <c r="M43" s="74"/>
      <c r="N43" s="76"/>
      <c r="O43" s="25">
        <f t="shared" si="16"/>
        <v>0</v>
      </c>
      <c r="P43" s="25">
        <f t="shared" si="17"/>
        <v>0</v>
      </c>
      <c r="Q43" s="25">
        <f t="shared" si="18"/>
        <v>1200</v>
      </c>
      <c r="R43" s="25">
        <f t="shared" si="19"/>
        <v>10380</v>
      </c>
      <c r="S43" s="25">
        <f t="shared" si="20"/>
        <v>1200</v>
      </c>
      <c r="T43" s="25">
        <f t="shared" si="21"/>
        <v>10380</v>
      </c>
      <c r="U43" s="25">
        <f t="shared" si="22"/>
        <v>0</v>
      </c>
      <c r="V43" s="25">
        <f t="shared" si="23"/>
        <v>0</v>
      </c>
    </row>
    <row r="44" spans="1:22" s="26" customFormat="1" ht="39.6" x14ac:dyDescent="0.25">
      <c r="A44" s="70">
        <v>24</v>
      </c>
      <c r="B44" s="71"/>
      <c r="C44" s="72" t="s">
        <v>349</v>
      </c>
      <c r="D44" s="73" t="s">
        <v>322</v>
      </c>
      <c r="E44" s="74" t="s">
        <v>350</v>
      </c>
      <c r="F44" s="75"/>
      <c r="G44" s="74"/>
      <c r="H44" s="75">
        <v>96</v>
      </c>
      <c r="I44" s="74">
        <v>2209128</v>
      </c>
      <c r="J44" s="75"/>
      <c r="K44" s="74"/>
      <c r="L44" s="75">
        <v>96</v>
      </c>
      <c r="M44" s="74">
        <v>2209128</v>
      </c>
      <c r="N44" s="76"/>
      <c r="O44" s="25">
        <f t="shared" si="16"/>
        <v>0</v>
      </c>
      <c r="P44" s="25">
        <f t="shared" si="17"/>
        <v>0</v>
      </c>
      <c r="Q44" s="25">
        <f t="shared" si="18"/>
        <v>96</v>
      </c>
      <c r="R44" s="25">
        <f t="shared" si="19"/>
        <v>2209128</v>
      </c>
      <c r="S44" s="25">
        <f t="shared" si="20"/>
        <v>0</v>
      </c>
      <c r="T44" s="25">
        <f t="shared" si="21"/>
        <v>0</v>
      </c>
      <c r="U44" s="25">
        <f t="shared" si="22"/>
        <v>96</v>
      </c>
      <c r="V44" s="25">
        <f t="shared" si="23"/>
        <v>2209128</v>
      </c>
    </row>
    <row r="45" spans="1:22" s="26" customFormat="1" ht="52.8" x14ac:dyDescent="0.25">
      <c r="A45" s="70">
        <v>25</v>
      </c>
      <c r="B45" s="71"/>
      <c r="C45" s="72" t="s">
        <v>351</v>
      </c>
      <c r="D45" s="73" t="s">
        <v>352</v>
      </c>
      <c r="E45" s="74" t="s">
        <v>353</v>
      </c>
      <c r="F45" s="75"/>
      <c r="G45" s="74"/>
      <c r="H45" s="75">
        <v>300</v>
      </c>
      <c r="I45" s="74">
        <v>28026.09</v>
      </c>
      <c r="J45" s="75"/>
      <c r="K45" s="74"/>
      <c r="L45" s="75">
        <v>300</v>
      </c>
      <c r="M45" s="74">
        <v>28026.09</v>
      </c>
      <c r="N45" s="76"/>
      <c r="O45" s="25">
        <f t="shared" si="16"/>
        <v>0</v>
      </c>
      <c r="P45" s="25">
        <f t="shared" si="17"/>
        <v>0</v>
      </c>
      <c r="Q45" s="25">
        <f t="shared" si="18"/>
        <v>300</v>
      </c>
      <c r="R45" s="25">
        <f t="shared" si="19"/>
        <v>28026.09</v>
      </c>
      <c r="S45" s="25">
        <f t="shared" si="20"/>
        <v>0</v>
      </c>
      <c r="T45" s="25">
        <f t="shared" si="21"/>
        <v>0</v>
      </c>
      <c r="U45" s="25">
        <f t="shared" si="22"/>
        <v>300</v>
      </c>
      <c r="V45" s="25">
        <f t="shared" si="23"/>
        <v>28026.09</v>
      </c>
    </row>
    <row r="46" spans="1:22" s="26" customFormat="1" ht="105.6" x14ac:dyDescent="0.25">
      <c r="A46" s="70">
        <v>26</v>
      </c>
      <c r="B46" s="71"/>
      <c r="C46" s="72" t="s">
        <v>354</v>
      </c>
      <c r="D46" s="73" t="s">
        <v>340</v>
      </c>
      <c r="E46" s="74" t="s">
        <v>355</v>
      </c>
      <c r="F46" s="75">
        <v>180</v>
      </c>
      <c r="G46" s="74">
        <v>8760.6</v>
      </c>
      <c r="H46" s="75"/>
      <c r="I46" s="74"/>
      <c r="J46" s="75"/>
      <c r="K46" s="74"/>
      <c r="L46" s="75">
        <v>180</v>
      </c>
      <c r="M46" s="74">
        <v>8760.6</v>
      </c>
      <c r="N46" s="76"/>
      <c r="O46" s="25">
        <f t="shared" si="16"/>
        <v>180</v>
      </c>
      <c r="P46" s="25">
        <f t="shared" si="17"/>
        <v>8760.6</v>
      </c>
      <c r="Q46" s="25">
        <f t="shared" si="18"/>
        <v>0</v>
      </c>
      <c r="R46" s="25">
        <f t="shared" si="19"/>
        <v>0</v>
      </c>
      <c r="S46" s="25">
        <f t="shared" si="20"/>
        <v>0</v>
      </c>
      <c r="T46" s="25">
        <f t="shared" si="21"/>
        <v>0</v>
      </c>
      <c r="U46" s="25">
        <f t="shared" si="22"/>
        <v>180</v>
      </c>
      <c r="V46" s="25">
        <f t="shared" si="23"/>
        <v>8760.6</v>
      </c>
    </row>
    <row r="47" spans="1:22" s="26" customFormat="1" ht="118.8" x14ac:dyDescent="0.25">
      <c r="A47" s="70">
        <v>27</v>
      </c>
      <c r="B47" s="71"/>
      <c r="C47" s="72" t="s">
        <v>356</v>
      </c>
      <c r="D47" s="73" t="s">
        <v>340</v>
      </c>
      <c r="E47" s="74" t="s">
        <v>357</v>
      </c>
      <c r="F47" s="75">
        <v>1200</v>
      </c>
      <c r="G47" s="74">
        <v>20196</v>
      </c>
      <c r="H47" s="75"/>
      <c r="I47" s="74"/>
      <c r="J47" s="75">
        <v>1200</v>
      </c>
      <c r="K47" s="74">
        <v>20196</v>
      </c>
      <c r="L47" s="75"/>
      <c r="M47" s="74"/>
      <c r="N47" s="76"/>
      <c r="O47" s="25">
        <f t="shared" si="16"/>
        <v>1200</v>
      </c>
      <c r="P47" s="25">
        <f t="shared" si="17"/>
        <v>20196</v>
      </c>
      <c r="Q47" s="25">
        <f t="shared" si="18"/>
        <v>0</v>
      </c>
      <c r="R47" s="25">
        <f t="shared" si="19"/>
        <v>0</v>
      </c>
      <c r="S47" s="25">
        <f t="shared" si="20"/>
        <v>1200</v>
      </c>
      <c r="T47" s="25">
        <f t="shared" si="21"/>
        <v>20196</v>
      </c>
      <c r="U47" s="25">
        <f t="shared" si="22"/>
        <v>0</v>
      </c>
      <c r="V47" s="25">
        <f t="shared" si="23"/>
        <v>0</v>
      </c>
    </row>
    <row r="48" spans="1:22" s="26" customFormat="1" ht="118.8" x14ac:dyDescent="0.25">
      <c r="A48" s="70">
        <v>28</v>
      </c>
      <c r="B48" s="71"/>
      <c r="C48" s="72" t="s">
        <v>356</v>
      </c>
      <c r="D48" s="73" t="s">
        <v>340</v>
      </c>
      <c r="E48" s="74" t="s">
        <v>357</v>
      </c>
      <c r="F48" s="75">
        <v>18000</v>
      </c>
      <c r="G48" s="74">
        <v>302940</v>
      </c>
      <c r="H48" s="75"/>
      <c r="I48" s="74"/>
      <c r="J48" s="75"/>
      <c r="K48" s="74"/>
      <c r="L48" s="75">
        <v>18000</v>
      </c>
      <c r="M48" s="74">
        <v>302940</v>
      </c>
      <c r="N48" s="76"/>
      <c r="O48" s="25">
        <f t="shared" si="16"/>
        <v>18000</v>
      </c>
      <c r="P48" s="25">
        <f t="shared" si="17"/>
        <v>302940</v>
      </c>
      <c r="Q48" s="25">
        <f t="shared" si="18"/>
        <v>0</v>
      </c>
      <c r="R48" s="25">
        <f t="shared" si="19"/>
        <v>0</v>
      </c>
      <c r="S48" s="25">
        <f t="shared" si="20"/>
        <v>0</v>
      </c>
      <c r="T48" s="25">
        <f t="shared" si="21"/>
        <v>0</v>
      </c>
      <c r="U48" s="25">
        <f t="shared" si="22"/>
        <v>18000</v>
      </c>
      <c r="V48" s="25">
        <f t="shared" si="23"/>
        <v>302940</v>
      </c>
    </row>
    <row r="49" spans="1:22" s="26" customFormat="1" ht="118.8" x14ac:dyDescent="0.25">
      <c r="A49" s="70">
        <v>29</v>
      </c>
      <c r="B49" s="71"/>
      <c r="C49" s="72" t="s">
        <v>358</v>
      </c>
      <c r="D49" s="73" t="s">
        <v>340</v>
      </c>
      <c r="E49" s="74" t="s">
        <v>359</v>
      </c>
      <c r="F49" s="75">
        <v>1200</v>
      </c>
      <c r="G49" s="74">
        <v>10548</v>
      </c>
      <c r="H49" s="75"/>
      <c r="I49" s="74"/>
      <c r="J49" s="75">
        <v>1200</v>
      </c>
      <c r="K49" s="74">
        <v>10548</v>
      </c>
      <c r="L49" s="75"/>
      <c r="M49" s="74"/>
      <c r="N49" s="76"/>
      <c r="O49" s="25">
        <f t="shared" si="16"/>
        <v>1200</v>
      </c>
      <c r="P49" s="25">
        <f t="shared" si="17"/>
        <v>10548</v>
      </c>
      <c r="Q49" s="25">
        <f t="shared" si="18"/>
        <v>0</v>
      </c>
      <c r="R49" s="25">
        <f t="shared" si="19"/>
        <v>0</v>
      </c>
      <c r="S49" s="25">
        <f t="shared" si="20"/>
        <v>1200</v>
      </c>
      <c r="T49" s="25">
        <f t="shared" si="21"/>
        <v>10548</v>
      </c>
      <c r="U49" s="25">
        <f t="shared" si="22"/>
        <v>0</v>
      </c>
      <c r="V49" s="25">
        <f t="shared" si="23"/>
        <v>0</v>
      </c>
    </row>
    <row r="50" spans="1:22" s="17" customFormat="1" ht="12.6" customHeight="1" x14ac:dyDescent="0.25">
      <c r="H50" s="17" t="s">
        <v>551</v>
      </c>
    </row>
    <row r="51" spans="1:22" s="17" customFormat="1" ht="25.95" hidden="1" customHeight="1" x14ac:dyDescent="0.25">
      <c r="A51" s="111" t="s">
        <v>139</v>
      </c>
      <c r="B51" s="114" t="s">
        <v>140</v>
      </c>
      <c r="C51" s="114" t="s">
        <v>293</v>
      </c>
      <c r="D51" s="117" t="s">
        <v>141</v>
      </c>
      <c r="E51" s="114" t="s">
        <v>142</v>
      </c>
      <c r="F51" s="114" t="s">
        <v>294</v>
      </c>
      <c r="G51" s="114"/>
      <c r="H51" s="114" t="s">
        <v>295</v>
      </c>
      <c r="I51" s="114"/>
      <c r="J51" s="114"/>
      <c r="K51" s="114"/>
      <c r="L51" s="114" t="s">
        <v>296</v>
      </c>
      <c r="M51" s="114"/>
      <c r="N51" s="120" t="s">
        <v>146</v>
      </c>
    </row>
    <row r="52" spans="1:22" s="17" customFormat="1" ht="13.2" hidden="1" x14ac:dyDescent="0.25">
      <c r="A52" s="112"/>
      <c r="B52" s="115"/>
      <c r="C52" s="115"/>
      <c r="D52" s="118"/>
      <c r="E52" s="115"/>
      <c r="F52" s="115" t="s">
        <v>147</v>
      </c>
      <c r="G52" s="115" t="s">
        <v>148</v>
      </c>
      <c r="H52" s="115" t="s">
        <v>149</v>
      </c>
      <c r="I52" s="115"/>
      <c r="J52" s="123" t="s">
        <v>150</v>
      </c>
      <c r="K52" s="124"/>
      <c r="L52" s="125" t="s">
        <v>147</v>
      </c>
      <c r="M52" s="125" t="s">
        <v>148</v>
      </c>
      <c r="N52" s="121"/>
    </row>
    <row r="53" spans="1:22" s="17" customFormat="1" ht="13.8" hidden="1" thickBot="1" x14ac:dyDescent="0.3">
      <c r="A53" s="113"/>
      <c r="B53" s="116"/>
      <c r="C53" s="116"/>
      <c r="D53" s="119"/>
      <c r="E53" s="116"/>
      <c r="F53" s="116"/>
      <c r="G53" s="116"/>
      <c r="H53" s="19" t="s">
        <v>147</v>
      </c>
      <c r="I53" s="19" t="s">
        <v>148</v>
      </c>
      <c r="J53" s="19" t="s">
        <v>147</v>
      </c>
      <c r="K53" s="19" t="s">
        <v>148</v>
      </c>
      <c r="L53" s="126"/>
      <c r="M53" s="126"/>
      <c r="N53" s="122"/>
    </row>
    <row r="54" spans="1:22" s="26" customFormat="1" ht="118.8" x14ac:dyDescent="0.25">
      <c r="A54" s="70">
        <v>30</v>
      </c>
      <c r="B54" s="71"/>
      <c r="C54" s="72" t="s">
        <v>358</v>
      </c>
      <c r="D54" s="73" t="s">
        <v>340</v>
      </c>
      <c r="E54" s="74" t="s">
        <v>359</v>
      </c>
      <c r="F54" s="75">
        <v>18000</v>
      </c>
      <c r="G54" s="74">
        <v>158220</v>
      </c>
      <c r="H54" s="75"/>
      <c r="I54" s="74"/>
      <c r="J54" s="75"/>
      <c r="K54" s="74"/>
      <c r="L54" s="75">
        <v>18000</v>
      </c>
      <c r="M54" s="74">
        <v>158220</v>
      </c>
      <c r="N54" s="76"/>
      <c r="O54" s="25">
        <f t="shared" ref="O54:O63" si="24">F54</f>
        <v>18000</v>
      </c>
      <c r="P54" s="25">
        <f t="shared" ref="P54:P63" si="25">G54</f>
        <v>158220</v>
      </c>
      <c r="Q54" s="25">
        <f t="shared" ref="Q54:Q63" si="26">H54</f>
        <v>0</v>
      </c>
      <c r="R54" s="25">
        <f t="shared" ref="R54:R63" si="27">I54</f>
        <v>0</v>
      </c>
      <c r="S54" s="25">
        <f t="shared" ref="S54:S63" si="28">J54</f>
        <v>0</v>
      </c>
      <c r="T54" s="25">
        <f t="shared" ref="T54:T63" si="29">K54</f>
        <v>0</v>
      </c>
      <c r="U54" s="25">
        <f t="shared" ref="U54:U63" si="30">L54</f>
        <v>18000</v>
      </c>
      <c r="V54" s="25">
        <f t="shared" ref="V54:V63" si="31">M54</f>
        <v>158220</v>
      </c>
    </row>
    <row r="55" spans="1:22" s="26" customFormat="1" ht="66" x14ac:dyDescent="0.25">
      <c r="A55" s="70">
        <v>31</v>
      </c>
      <c r="B55" s="71"/>
      <c r="C55" s="72" t="s">
        <v>360</v>
      </c>
      <c r="D55" s="73" t="s">
        <v>340</v>
      </c>
      <c r="E55" s="74" t="s">
        <v>361</v>
      </c>
      <c r="F55" s="75"/>
      <c r="G55" s="74"/>
      <c r="H55" s="75">
        <v>35</v>
      </c>
      <c r="I55" s="74">
        <v>12224.800000000001</v>
      </c>
      <c r="J55" s="75">
        <v>25</v>
      </c>
      <c r="K55" s="74">
        <v>8732</v>
      </c>
      <c r="L55" s="75">
        <v>10</v>
      </c>
      <c r="M55" s="74">
        <v>3492.8</v>
      </c>
      <c r="N55" s="76"/>
      <c r="O55" s="25">
        <f t="shared" si="24"/>
        <v>0</v>
      </c>
      <c r="P55" s="25">
        <f t="shared" si="25"/>
        <v>0</v>
      </c>
      <c r="Q55" s="25">
        <f t="shared" si="26"/>
        <v>35</v>
      </c>
      <c r="R55" s="25">
        <f t="shared" si="27"/>
        <v>12224.800000000001</v>
      </c>
      <c r="S55" s="25">
        <f t="shared" si="28"/>
        <v>25</v>
      </c>
      <c r="T55" s="25">
        <f t="shared" si="29"/>
        <v>8732</v>
      </c>
      <c r="U55" s="25">
        <f t="shared" si="30"/>
        <v>10</v>
      </c>
      <c r="V55" s="25">
        <f t="shared" si="31"/>
        <v>3492.8</v>
      </c>
    </row>
    <row r="56" spans="1:22" s="26" customFormat="1" ht="66" x14ac:dyDescent="0.25">
      <c r="A56" s="70">
        <v>32</v>
      </c>
      <c r="B56" s="71"/>
      <c r="C56" s="72" t="s">
        <v>360</v>
      </c>
      <c r="D56" s="73" t="s">
        <v>340</v>
      </c>
      <c r="E56" s="74" t="s">
        <v>361</v>
      </c>
      <c r="F56" s="75"/>
      <c r="G56" s="74"/>
      <c r="H56" s="75">
        <v>2</v>
      </c>
      <c r="I56" s="74">
        <v>698.56000000000006</v>
      </c>
      <c r="J56" s="75"/>
      <c r="K56" s="74"/>
      <c r="L56" s="75">
        <v>2</v>
      </c>
      <c r="M56" s="74">
        <v>698.56000000000006</v>
      </c>
      <c r="N56" s="76"/>
      <c r="O56" s="25">
        <f t="shared" si="24"/>
        <v>0</v>
      </c>
      <c r="P56" s="25">
        <f t="shared" si="25"/>
        <v>0</v>
      </c>
      <c r="Q56" s="25">
        <f t="shared" si="26"/>
        <v>2</v>
      </c>
      <c r="R56" s="25">
        <f t="shared" si="27"/>
        <v>698.56000000000006</v>
      </c>
      <c r="S56" s="25">
        <f t="shared" si="28"/>
        <v>0</v>
      </c>
      <c r="T56" s="25">
        <f t="shared" si="29"/>
        <v>0</v>
      </c>
      <c r="U56" s="25">
        <f t="shared" si="30"/>
        <v>2</v>
      </c>
      <c r="V56" s="25">
        <f t="shared" si="31"/>
        <v>698.56000000000006</v>
      </c>
    </row>
    <row r="57" spans="1:22" s="26" customFormat="1" ht="92.4" x14ac:dyDescent="0.25">
      <c r="A57" s="70">
        <v>33</v>
      </c>
      <c r="B57" s="71"/>
      <c r="C57" s="72" t="s">
        <v>362</v>
      </c>
      <c r="D57" s="73" t="s">
        <v>340</v>
      </c>
      <c r="E57" s="74" t="s">
        <v>363</v>
      </c>
      <c r="F57" s="75">
        <v>21</v>
      </c>
      <c r="G57" s="74">
        <v>30859.08</v>
      </c>
      <c r="H57" s="75"/>
      <c r="I57" s="74"/>
      <c r="J57" s="75"/>
      <c r="K57" s="74"/>
      <c r="L57" s="75">
        <v>21</v>
      </c>
      <c r="M57" s="74">
        <v>30859.08</v>
      </c>
      <c r="N57" s="76"/>
      <c r="O57" s="25">
        <f t="shared" si="24"/>
        <v>21</v>
      </c>
      <c r="P57" s="25">
        <f t="shared" si="25"/>
        <v>30859.08</v>
      </c>
      <c r="Q57" s="25">
        <f t="shared" si="26"/>
        <v>0</v>
      </c>
      <c r="R57" s="25">
        <f t="shared" si="27"/>
        <v>0</v>
      </c>
      <c r="S57" s="25">
        <f t="shared" si="28"/>
        <v>0</v>
      </c>
      <c r="T57" s="25">
        <f t="shared" si="29"/>
        <v>0</v>
      </c>
      <c r="U57" s="25">
        <f t="shared" si="30"/>
        <v>21</v>
      </c>
      <c r="V57" s="25">
        <f t="shared" si="31"/>
        <v>30859.08</v>
      </c>
    </row>
    <row r="58" spans="1:22" s="26" customFormat="1" ht="79.2" x14ac:dyDescent="0.25">
      <c r="A58" s="70">
        <v>34</v>
      </c>
      <c r="B58" s="71"/>
      <c r="C58" s="72" t="s">
        <v>364</v>
      </c>
      <c r="D58" s="73" t="s">
        <v>340</v>
      </c>
      <c r="E58" s="74" t="s">
        <v>365</v>
      </c>
      <c r="F58" s="75">
        <v>126</v>
      </c>
      <c r="G58" s="74">
        <v>46922.400000000001</v>
      </c>
      <c r="H58" s="75"/>
      <c r="I58" s="74"/>
      <c r="J58" s="75"/>
      <c r="K58" s="74"/>
      <c r="L58" s="75">
        <v>126</v>
      </c>
      <c r="M58" s="74">
        <v>46922.400000000001</v>
      </c>
      <c r="N58" s="76"/>
      <c r="O58" s="25">
        <f t="shared" si="24"/>
        <v>126</v>
      </c>
      <c r="P58" s="25">
        <f t="shared" si="25"/>
        <v>46922.400000000001</v>
      </c>
      <c r="Q58" s="25">
        <f t="shared" si="26"/>
        <v>0</v>
      </c>
      <c r="R58" s="25">
        <f t="shared" si="27"/>
        <v>0</v>
      </c>
      <c r="S58" s="25">
        <f t="shared" si="28"/>
        <v>0</v>
      </c>
      <c r="T58" s="25">
        <f t="shared" si="29"/>
        <v>0</v>
      </c>
      <c r="U58" s="25">
        <f t="shared" si="30"/>
        <v>126</v>
      </c>
      <c r="V58" s="25">
        <f t="shared" si="31"/>
        <v>46922.400000000001</v>
      </c>
    </row>
    <row r="59" spans="1:22" s="26" customFormat="1" ht="79.2" x14ac:dyDescent="0.25">
      <c r="A59" s="70">
        <v>35</v>
      </c>
      <c r="B59" s="71"/>
      <c r="C59" s="72" t="s">
        <v>366</v>
      </c>
      <c r="D59" s="73" t="s">
        <v>340</v>
      </c>
      <c r="E59" s="74" t="s">
        <v>367</v>
      </c>
      <c r="F59" s="75">
        <v>42</v>
      </c>
      <c r="G59" s="74">
        <v>77076.3</v>
      </c>
      <c r="H59" s="75"/>
      <c r="I59" s="74"/>
      <c r="J59" s="75"/>
      <c r="K59" s="74"/>
      <c r="L59" s="75">
        <v>42</v>
      </c>
      <c r="M59" s="74">
        <v>77076.3</v>
      </c>
      <c r="N59" s="76"/>
      <c r="O59" s="25">
        <f t="shared" si="24"/>
        <v>42</v>
      </c>
      <c r="P59" s="25">
        <f t="shared" si="25"/>
        <v>77076.3</v>
      </c>
      <c r="Q59" s="25">
        <f t="shared" si="26"/>
        <v>0</v>
      </c>
      <c r="R59" s="25">
        <f t="shared" si="27"/>
        <v>0</v>
      </c>
      <c r="S59" s="25">
        <f t="shared" si="28"/>
        <v>0</v>
      </c>
      <c r="T59" s="25">
        <f t="shared" si="29"/>
        <v>0</v>
      </c>
      <c r="U59" s="25">
        <f t="shared" si="30"/>
        <v>42</v>
      </c>
      <c r="V59" s="25">
        <f t="shared" si="31"/>
        <v>77076.3</v>
      </c>
    </row>
    <row r="60" spans="1:22" s="26" customFormat="1" ht="92.4" x14ac:dyDescent="0.25">
      <c r="A60" s="70">
        <v>36</v>
      </c>
      <c r="B60" s="71"/>
      <c r="C60" s="72" t="s">
        <v>368</v>
      </c>
      <c r="D60" s="73" t="s">
        <v>340</v>
      </c>
      <c r="E60" s="74" t="s">
        <v>369</v>
      </c>
      <c r="F60" s="75">
        <v>84</v>
      </c>
      <c r="G60" s="74">
        <v>92716.680000000008</v>
      </c>
      <c r="H60" s="75"/>
      <c r="I60" s="74"/>
      <c r="J60" s="75"/>
      <c r="K60" s="74"/>
      <c r="L60" s="75">
        <v>84</v>
      </c>
      <c r="M60" s="74">
        <v>92716.680000000008</v>
      </c>
      <c r="N60" s="76"/>
      <c r="O60" s="25">
        <f t="shared" si="24"/>
        <v>84</v>
      </c>
      <c r="P60" s="25">
        <f t="shared" si="25"/>
        <v>92716.680000000008</v>
      </c>
      <c r="Q60" s="25">
        <f t="shared" si="26"/>
        <v>0</v>
      </c>
      <c r="R60" s="25">
        <f t="shared" si="27"/>
        <v>0</v>
      </c>
      <c r="S60" s="25">
        <f t="shared" si="28"/>
        <v>0</v>
      </c>
      <c r="T60" s="25">
        <f t="shared" si="29"/>
        <v>0</v>
      </c>
      <c r="U60" s="25">
        <f t="shared" si="30"/>
        <v>84</v>
      </c>
      <c r="V60" s="25">
        <f t="shared" si="31"/>
        <v>92716.680000000008</v>
      </c>
    </row>
    <row r="61" spans="1:22" s="26" customFormat="1" ht="79.2" x14ac:dyDescent="0.25">
      <c r="A61" s="70">
        <v>37</v>
      </c>
      <c r="B61" s="71"/>
      <c r="C61" s="72" t="s">
        <v>370</v>
      </c>
      <c r="D61" s="73" t="s">
        <v>325</v>
      </c>
      <c r="E61" s="74" t="s">
        <v>371</v>
      </c>
      <c r="F61" s="75">
        <v>5</v>
      </c>
      <c r="G61" s="74">
        <v>9734.0500000000011</v>
      </c>
      <c r="H61" s="75"/>
      <c r="I61" s="74"/>
      <c r="J61" s="75"/>
      <c r="K61" s="74"/>
      <c r="L61" s="75">
        <v>5</v>
      </c>
      <c r="M61" s="74">
        <v>9734.0500000000011</v>
      </c>
      <c r="N61" s="76"/>
      <c r="O61" s="25">
        <f t="shared" si="24"/>
        <v>5</v>
      </c>
      <c r="P61" s="25">
        <f t="shared" si="25"/>
        <v>9734.0500000000011</v>
      </c>
      <c r="Q61" s="25">
        <f t="shared" si="26"/>
        <v>0</v>
      </c>
      <c r="R61" s="25">
        <f t="shared" si="27"/>
        <v>0</v>
      </c>
      <c r="S61" s="25">
        <f t="shared" si="28"/>
        <v>0</v>
      </c>
      <c r="T61" s="25">
        <f t="shared" si="29"/>
        <v>0</v>
      </c>
      <c r="U61" s="25">
        <f t="shared" si="30"/>
        <v>5</v>
      </c>
      <c r="V61" s="25">
        <f t="shared" si="31"/>
        <v>9734.0500000000011</v>
      </c>
    </row>
    <row r="62" spans="1:22" s="26" customFormat="1" ht="79.2" x14ac:dyDescent="0.25">
      <c r="A62" s="70">
        <v>38</v>
      </c>
      <c r="B62" s="71"/>
      <c r="C62" s="72" t="s">
        <v>372</v>
      </c>
      <c r="D62" s="73" t="s">
        <v>325</v>
      </c>
      <c r="E62" s="74" t="s">
        <v>373</v>
      </c>
      <c r="F62" s="75">
        <v>5</v>
      </c>
      <c r="G62" s="74">
        <v>8709.65</v>
      </c>
      <c r="H62" s="75"/>
      <c r="I62" s="74"/>
      <c r="J62" s="75"/>
      <c r="K62" s="74"/>
      <c r="L62" s="75">
        <v>5</v>
      </c>
      <c r="M62" s="74">
        <v>8709.65</v>
      </c>
      <c r="N62" s="76"/>
      <c r="O62" s="25">
        <f t="shared" si="24"/>
        <v>5</v>
      </c>
      <c r="P62" s="25">
        <f t="shared" si="25"/>
        <v>8709.65</v>
      </c>
      <c r="Q62" s="25">
        <f t="shared" si="26"/>
        <v>0</v>
      </c>
      <c r="R62" s="25">
        <f t="shared" si="27"/>
        <v>0</v>
      </c>
      <c r="S62" s="25">
        <f t="shared" si="28"/>
        <v>0</v>
      </c>
      <c r="T62" s="25">
        <f t="shared" si="29"/>
        <v>0</v>
      </c>
      <c r="U62" s="25">
        <f t="shared" si="30"/>
        <v>5</v>
      </c>
      <c r="V62" s="25">
        <f t="shared" si="31"/>
        <v>8709.65</v>
      </c>
    </row>
    <row r="63" spans="1:22" s="26" customFormat="1" ht="79.2" x14ac:dyDescent="0.25">
      <c r="A63" s="70">
        <v>39</v>
      </c>
      <c r="B63" s="71"/>
      <c r="C63" s="72" t="s">
        <v>374</v>
      </c>
      <c r="D63" s="73" t="s">
        <v>325</v>
      </c>
      <c r="E63" s="74" t="s">
        <v>375</v>
      </c>
      <c r="F63" s="75">
        <v>5</v>
      </c>
      <c r="G63" s="74">
        <v>3151.2000000000003</v>
      </c>
      <c r="H63" s="75"/>
      <c r="I63" s="74"/>
      <c r="J63" s="75"/>
      <c r="K63" s="74"/>
      <c r="L63" s="75">
        <v>5</v>
      </c>
      <c r="M63" s="74">
        <v>3151.2000000000003</v>
      </c>
      <c r="N63" s="76"/>
      <c r="O63" s="25">
        <f t="shared" si="24"/>
        <v>5</v>
      </c>
      <c r="P63" s="25">
        <f t="shared" si="25"/>
        <v>3151.2000000000003</v>
      </c>
      <c r="Q63" s="25">
        <f t="shared" si="26"/>
        <v>0</v>
      </c>
      <c r="R63" s="25">
        <f t="shared" si="27"/>
        <v>0</v>
      </c>
      <c r="S63" s="25">
        <f t="shared" si="28"/>
        <v>0</v>
      </c>
      <c r="T63" s="25">
        <f t="shared" si="29"/>
        <v>0</v>
      </c>
      <c r="U63" s="25">
        <f t="shared" si="30"/>
        <v>5</v>
      </c>
      <c r="V63" s="25">
        <f t="shared" si="31"/>
        <v>3151.2000000000003</v>
      </c>
    </row>
    <row r="64" spans="1:22" s="17" customFormat="1" ht="12.6" customHeight="1" x14ac:dyDescent="0.25">
      <c r="H64" s="17" t="s">
        <v>552</v>
      </c>
    </row>
    <row r="65" spans="1:22" s="17" customFormat="1" ht="25.95" hidden="1" customHeight="1" x14ac:dyDescent="0.25">
      <c r="A65" s="111" t="s">
        <v>139</v>
      </c>
      <c r="B65" s="114" t="s">
        <v>140</v>
      </c>
      <c r="C65" s="114" t="s">
        <v>293</v>
      </c>
      <c r="D65" s="117" t="s">
        <v>141</v>
      </c>
      <c r="E65" s="114" t="s">
        <v>142</v>
      </c>
      <c r="F65" s="114" t="s">
        <v>294</v>
      </c>
      <c r="G65" s="114"/>
      <c r="H65" s="114" t="s">
        <v>295</v>
      </c>
      <c r="I65" s="114"/>
      <c r="J65" s="114"/>
      <c r="K65" s="114"/>
      <c r="L65" s="114" t="s">
        <v>296</v>
      </c>
      <c r="M65" s="114"/>
      <c r="N65" s="120" t="s">
        <v>146</v>
      </c>
    </row>
    <row r="66" spans="1:22" s="17" customFormat="1" ht="13.2" hidden="1" x14ac:dyDescent="0.25">
      <c r="A66" s="112"/>
      <c r="B66" s="115"/>
      <c r="C66" s="115"/>
      <c r="D66" s="118"/>
      <c r="E66" s="115"/>
      <c r="F66" s="115" t="s">
        <v>147</v>
      </c>
      <c r="G66" s="115" t="s">
        <v>148</v>
      </c>
      <c r="H66" s="115" t="s">
        <v>149</v>
      </c>
      <c r="I66" s="115"/>
      <c r="J66" s="123" t="s">
        <v>150</v>
      </c>
      <c r="K66" s="124"/>
      <c r="L66" s="125" t="s">
        <v>147</v>
      </c>
      <c r="M66" s="125" t="s">
        <v>148</v>
      </c>
      <c r="N66" s="121"/>
    </row>
    <row r="67" spans="1:22" s="17" customFormat="1" ht="13.8" hidden="1" thickBot="1" x14ac:dyDescent="0.3">
      <c r="A67" s="113"/>
      <c r="B67" s="116"/>
      <c r="C67" s="116"/>
      <c r="D67" s="119"/>
      <c r="E67" s="116"/>
      <c r="F67" s="116"/>
      <c r="G67" s="116"/>
      <c r="H67" s="19" t="s">
        <v>147</v>
      </c>
      <c r="I67" s="19" t="s">
        <v>148</v>
      </c>
      <c r="J67" s="19" t="s">
        <v>147</v>
      </c>
      <c r="K67" s="19" t="s">
        <v>148</v>
      </c>
      <c r="L67" s="126"/>
      <c r="M67" s="126"/>
      <c r="N67" s="122"/>
    </row>
    <row r="68" spans="1:22" s="26" customFormat="1" ht="79.2" x14ac:dyDescent="0.25">
      <c r="A68" s="70">
        <v>40</v>
      </c>
      <c r="B68" s="71"/>
      <c r="C68" s="72" t="s">
        <v>376</v>
      </c>
      <c r="D68" s="73" t="s">
        <v>325</v>
      </c>
      <c r="E68" s="74" t="s">
        <v>377</v>
      </c>
      <c r="F68" s="75">
        <v>2</v>
      </c>
      <c r="G68" s="74">
        <v>1201.98</v>
      </c>
      <c r="H68" s="75"/>
      <c r="I68" s="74"/>
      <c r="J68" s="75"/>
      <c r="K68" s="74"/>
      <c r="L68" s="75">
        <v>2</v>
      </c>
      <c r="M68" s="74">
        <v>1201.98</v>
      </c>
      <c r="N68" s="76"/>
      <c r="O68" s="25">
        <f t="shared" ref="O68:O78" si="32">F68</f>
        <v>2</v>
      </c>
      <c r="P68" s="25">
        <f t="shared" ref="P68:P78" si="33">G68</f>
        <v>1201.98</v>
      </c>
      <c r="Q68" s="25">
        <f t="shared" ref="Q68:Q78" si="34">H68</f>
        <v>0</v>
      </c>
      <c r="R68" s="25">
        <f t="shared" ref="R68:R78" si="35">I68</f>
        <v>0</v>
      </c>
      <c r="S68" s="25">
        <f t="shared" ref="S68:S78" si="36">J68</f>
        <v>0</v>
      </c>
      <c r="T68" s="25">
        <f t="shared" ref="T68:T78" si="37">K68</f>
        <v>0</v>
      </c>
      <c r="U68" s="25">
        <f t="shared" ref="U68:U78" si="38">L68</f>
        <v>2</v>
      </c>
      <c r="V68" s="25">
        <f t="shared" ref="V68:V78" si="39">M68</f>
        <v>1201.98</v>
      </c>
    </row>
    <row r="69" spans="1:22" s="26" customFormat="1" ht="79.2" x14ac:dyDescent="0.25">
      <c r="A69" s="70">
        <v>41</v>
      </c>
      <c r="B69" s="71"/>
      <c r="C69" s="72" t="s">
        <v>378</v>
      </c>
      <c r="D69" s="73" t="s">
        <v>325</v>
      </c>
      <c r="E69" s="74" t="s">
        <v>379</v>
      </c>
      <c r="F69" s="75">
        <v>20</v>
      </c>
      <c r="G69" s="74">
        <v>9094.2000000000007</v>
      </c>
      <c r="H69" s="75"/>
      <c r="I69" s="74"/>
      <c r="J69" s="75"/>
      <c r="K69" s="74"/>
      <c r="L69" s="75">
        <v>20</v>
      </c>
      <c r="M69" s="74">
        <v>9094.2000000000007</v>
      </c>
      <c r="N69" s="76"/>
      <c r="O69" s="25">
        <f t="shared" si="32"/>
        <v>20</v>
      </c>
      <c r="P69" s="25">
        <f t="shared" si="33"/>
        <v>9094.2000000000007</v>
      </c>
      <c r="Q69" s="25">
        <f t="shared" si="34"/>
        <v>0</v>
      </c>
      <c r="R69" s="25">
        <f t="shared" si="35"/>
        <v>0</v>
      </c>
      <c r="S69" s="25">
        <f t="shared" si="36"/>
        <v>0</v>
      </c>
      <c r="T69" s="25">
        <f t="shared" si="37"/>
        <v>0</v>
      </c>
      <c r="U69" s="25">
        <f t="shared" si="38"/>
        <v>20</v>
      </c>
      <c r="V69" s="25">
        <f t="shared" si="39"/>
        <v>9094.2000000000007</v>
      </c>
    </row>
    <row r="70" spans="1:22" s="26" customFormat="1" ht="79.2" x14ac:dyDescent="0.25">
      <c r="A70" s="70">
        <v>42</v>
      </c>
      <c r="B70" s="71"/>
      <c r="C70" s="72" t="s">
        <v>380</v>
      </c>
      <c r="D70" s="73" t="s">
        <v>325</v>
      </c>
      <c r="E70" s="74" t="s">
        <v>381</v>
      </c>
      <c r="F70" s="75">
        <v>5</v>
      </c>
      <c r="G70" s="74">
        <v>5784.1500000000005</v>
      </c>
      <c r="H70" s="75"/>
      <c r="I70" s="74"/>
      <c r="J70" s="75"/>
      <c r="K70" s="74"/>
      <c r="L70" s="75">
        <v>5</v>
      </c>
      <c r="M70" s="74">
        <v>5784.1500000000005</v>
      </c>
      <c r="N70" s="76"/>
      <c r="O70" s="25">
        <f t="shared" si="32"/>
        <v>5</v>
      </c>
      <c r="P70" s="25">
        <f t="shared" si="33"/>
        <v>5784.1500000000005</v>
      </c>
      <c r="Q70" s="25">
        <f t="shared" si="34"/>
        <v>0</v>
      </c>
      <c r="R70" s="25">
        <f t="shared" si="35"/>
        <v>0</v>
      </c>
      <c r="S70" s="25">
        <f t="shared" si="36"/>
        <v>0</v>
      </c>
      <c r="T70" s="25">
        <f t="shared" si="37"/>
        <v>0</v>
      </c>
      <c r="U70" s="25">
        <f t="shared" si="38"/>
        <v>5</v>
      </c>
      <c r="V70" s="25">
        <f t="shared" si="39"/>
        <v>5784.1500000000005</v>
      </c>
    </row>
    <row r="71" spans="1:22" s="26" customFormat="1" ht="118.8" x14ac:dyDescent="0.25">
      <c r="A71" s="70">
        <v>43</v>
      </c>
      <c r="B71" s="71"/>
      <c r="C71" s="72" t="s">
        <v>382</v>
      </c>
      <c r="D71" s="73" t="s">
        <v>325</v>
      </c>
      <c r="E71" s="74" t="s">
        <v>383</v>
      </c>
      <c r="F71" s="75">
        <v>20</v>
      </c>
      <c r="G71" s="74">
        <v>10264.4</v>
      </c>
      <c r="H71" s="75"/>
      <c r="I71" s="74"/>
      <c r="J71" s="75"/>
      <c r="K71" s="74"/>
      <c r="L71" s="75">
        <v>20</v>
      </c>
      <c r="M71" s="74">
        <v>10264.4</v>
      </c>
      <c r="N71" s="76"/>
      <c r="O71" s="25">
        <f t="shared" si="32"/>
        <v>20</v>
      </c>
      <c r="P71" s="25">
        <f t="shared" si="33"/>
        <v>10264.4</v>
      </c>
      <c r="Q71" s="25">
        <f t="shared" si="34"/>
        <v>0</v>
      </c>
      <c r="R71" s="25">
        <f t="shared" si="35"/>
        <v>0</v>
      </c>
      <c r="S71" s="25">
        <f t="shared" si="36"/>
        <v>0</v>
      </c>
      <c r="T71" s="25">
        <f t="shared" si="37"/>
        <v>0</v>
      </c>
      <c r="U71" s="25">
        <f t="shared" si="38"/>
        <v>20</v>
      </c>
      <c r="V71" s="25">
        <f t="shared" si="39"/>
        <v>10264.4</v>
      </c>
    </row>
    <row r="72" spans="1:22" s="26" customFormat="1" ht="66" x14ac:dyDescent="0.25">
      <c r="A72" s="70">
        <v>44</v>
      </c>
      <c r="B72" s="71"/>
      <c r="C72" s="72" t="s">
        <v>384</v>
      </c>
      <c r="D72" s="73" t="s">
        <v>385</v>
      </c>
      <c r="E72" s="74" t="s">
        <v>386</v>
      </c>
      <c r="F72" s="75">
        <v>10</v>
      </c>
      <c r="G72" s="74">
        <v>7584.1</v>
      </c>
      <c r="H72" s="75"/>
      <c r="I72" s="74"/>
      <c r="J72" s="75"/>
      <c r="K72" s="74"/>
      <c r="L72" s="75">
        <v>10</v>
      </c>
      <c r="M72" s="74">
        <v>7584.1</v>
      </c>
      <c r="N72" s="76"/>
      <c r="O72" s="25">
        <f t="shared" si="32"/>
        <v>10</v>
      </c>
      <c r="P72" s="25">
        <f t="shared" si="33"/>
        <v>7584.1</v>
      </c>
      <c r="Q72" s="25">
        <f t="shared" si="34"/>
        <v>0</v>
      </c>
      <c r="R72" s="25">
        <f t="shared" si="35"/>
        <v>0</v>
      </c>
      <c r="S72" s="25">
        <f t="shared" si="36"/>
        <v>0</v>
      </c>
      <c r="T72" s="25">
        <f t="shared" si="37"/>
        <v>0</v>
      </c>
      <c r="U72" s="25">
        <f t="shared" si="38"/>
        <v>10</v>
      </c>
      <c r="V72" s="25">
        <f t="shared" si="39"/>
        <v>7584.1</v>
      </c>
    </row>
    <row r="73" spans="1:22" s="26" customFormat="1" ht="79.2" x14ac:dyDescent="0.25">
      <c r="A73" s="70">
        <v>45</v>
      </c>
      <c r="B73" s="71"/>
      <c r="C73" s="72" t="s">
        <v>387</v>
      </c>
      <c r="D73" s="73" t="s">
        <v>388</v>
      </c>
      <c r="E73" s="74" t="s">
        <v>389</v>
      </c>
      <c r="F73" s="75">
        <v>1814</v>
      </c>
      <c r="G73" s="74">
        <v>417056.74000000005</v>
      </c>
      <c r="H73" s="75"/>
      <c r="I73" s="74"/>
      <c r="J73" s="75">
        <v>550</v>
      </c>
      <c r="K73" s="74">
        <v>126450.5</v>
      </c>
      <c r="L73" s="75">
        <v>1264</v>
      </c>
      <c r="M73" s="74">
        <v>290606.24</v>
      </c>
      <c r="N73" s="76"/>
      <c r="O73" s="25">
        <f t="shared" si="32"/>
        <v>1814</v>
      </c>
      <c r="P73" s="25">
        <f t="shared" si="33"/>
        <v>417056.74000000005</v>
      </c>
      <c r="Q73" s="25">
        <f t="shared" si="34"/>
        <v>0</v>
      </c>
      <c r="R73" s="25">
        <f t="shared" si="35"/>
        <v>0</v>
      </c>
      <c r="S73" s="25">
        <f t="shared" si="36"/>
        <v>550</v>
      </c>
      <c r="T73" s="25">
        <f t="shared" si="37"/>
        <v>126450.5</v>
      </c>
      <c r="U73" s="25">
        <f t="shared" si="38"/>
        <v>1264</v>
      </c>
      <c r="V73" s="25">
        <f t="shared" si="39"/>
        <v>290606.24</v>
      </c>
    </row>
    <row r="74" spans="1:22" s="26" customFormat="1" ht="79.2" x14ac:dyDescent="0.25">
      <c r="A74" s="70">
        <v>46</v>
      </c>
      <c r="B74" s="71"/>
      <c r="C74" s="72" t="s">
        <v>390</v>
      </c>
      <c r="D74" s="73" t="s">
        <v>388</v>
      </c>
      <c r="E74" s="74" t="s">
        <v>391</v>
      </c>
      <c r="F74" s="75">
        <v>84</v>
      </c>
      <c r="G74" s="74">
        <v>18039.84</v>
      </c>
      <c r="H74" s="75"/>
      <c r="I74" s="74"/>
      <c r="J74" s="75"/>
      <c r="K74" s="74"/>
      <c r="L74" s="75">
        <v>84</v>
      </c>
      <c r="M74" s="74">
        <v>18039.84</v>
      </c>
      <c r="N74" s="76"/>
      <c r="O74" s="25">
        <f t="shared" si="32"/>
        <v>84</v>
      </c>
      <c r="P74" s="25">
        <f t="shared" si="33"/>
        <v>18039.84</v>
      </c>
      <c r="Q74" s="25">
        <f t="shared" si="34"/>
        <v>0</v>
      </c>
      <c r="R74" s="25">
        <f t="shared" si="35"/>
        <v>0</v>
      </c>
      <c r="S74" s="25">
        <f t="shared" si="36"/>
        <v>0</v>
      </c>
      <c r="T74" s="25">
        <f t="shared" si="37"/>
        <v>0</v>
      </c>
      <c r="U74" s="25">
        <f t="shared" si="38"/>
        <v>84</v>
      </c>
      <c r="V74" s="25">
        <f t="shared" si="39"/>
        <v>18039.84</v>
      </c>
    </row>
    <row r="75" spans="1:22" s="26" customFormat="1" ht="79.2" x14ac:dyDescent="0.25">
      <c r="A75" s="70">
        <v>47</v>
      </c>
      <c r="B75" s="71"/>
      <c r="C75" s="72" t="s">
        <v>392</v>
      </c>
      <c r="D75" s="73" t="s">
        <v>388</v>
      </c>
      <c r="E75" s="74" t="s">
        <v>393</v>
      </c>
      <c r="F75" s="75">
        <v>6000</v>
      </c>
      <c r="G75" s="74">
        <v>1685220</v>
      </c>
      <c r="H75" s="75"/>
      <c r="I75" s="74"/>
      <c r="J75" s="75"/>
      <c r="K75" s="74"/>
      <c r="L75" s="75">
        <v>6000</v>
      </c>
      <c r="M75" s="74">
        <v>1685220</v>
      </c>
      <c r="N75" s="76"/>
      <c r="O75" s="25">
        <f t="shared" si="32"/>
        <v>6000</v>
      </c>
      <c r="P75" s="25">
        <f t="shared" si="33"/>
        <v>1685220</v>
      </c>
      <c r="Q75" s="25">
        <f t="shared" si="34"/>
        <v>0</v>
      </c>
      <c r="R75" s="25">
        <f t="shared" si="35"/>
        <v>0</v>
      </c>
      <c r="S75" s="25">
        <f t="shared" si="36"/>
        <v>0</v>
      </c>
      <c r="T75" s="25">
        <f t="shared" si="37"/>
        <v>0</v>
      </c>
      <c r="U75" s="25">
        <f t="shared" si="38"/>
        <v>6000</v>
      </c>
      <c r="V75" s="25">
        <f t="shared" si="39"/>
        <v>1685220</v>
      </c>
    </row>
    <row r="76" spans="1:22" s="26" customFormat="1" ht="79.2" x14ac:dyDescent="0.25">
      <c r="A76" s="70">
        <v>48</v>
      </c>
      <c r="B76" s="71"/>
      <c r="C76" s="72" t="s">
        <v>394</v>
      </c>
      <c r="D76" s="73" t="s">
        <v>388</v>
      </c>
      <c r="E76" s="74" t="s">
        <v>395</v>
      </c>
      <c r="F76" s="75">
        <v>1620</v>
      </c>
      <c r="G76" s="74">
        <v>585030.6</v>
      </c>
      <c r="H76" s="75"/>
      <c r="I76" s="74"/>
      <c r="J76" s="75"/>
      <c r="K76" s="74"/>
      <c r="L76" s="75">
        <v>1620</v>
      </c>
      <c r="M76" s="74">
        <v>585030.6</v>
      </c>
      <c r="N76" s="76"/>
      <c r="O76" s="25">
        <f t="shared" si="32"/>
        <v>1620</v>
      </c>
      <c r="P76" s="25">
        <f t="shared" si="33"/>
        <v>585030.6</v>
      </c>
      <c r="Q76" s="25">
        <f t="shared" si="34"/>
        <v>0</v>
      </c>
      <c r="R76" s="25">
        <f t="shared" si="35"/>
        <v>0</v>
      </c>
      <c r="S76" s="25">
        <f t="shared" si="36"/>
        <v>0</v>
      </c>
      <c r="T76" s="25">
        <f t="shared" si="37"/>
        <v>0</v>
      </c>
      <c r="U76" s="25">
        <f t="shared" si="38"/>
        <v>1620</v>
      </c>
      <c r="V76" s="25">
        <f t="shared" si="39"/>
        <v>585030.6</v>
      </c>
    </row>
    <row r="77" spans="1:22" s="26" customFormat="1" ht="79.2" x14ac:dyDescent="0.25">
      <c r="A77" s="70">
        <v>49</v>
      </c>
      <c r="B77" s="71"/>
      <c r="C77" s="72" t="s">
        <v>396</v>
      </c>
      <c r="D77" s="73" t="s">
        <v>300</v>
      </c>
      <c r="E77" s="74" t="s">
        <v>397</v>
      </c>
      <c r="F77" s="75">
        <v>10</v>
      </c>
      <c r="G77" s="74">
        <v>277</v>
      </c>
      <c r="H77" s="75"/>
      <c r="I77" s="74"/>
      <c r="J77" s="75">
        <v>10</v>
      </c>
      <c r="K77" s="74">
        <v>277</v>
      </c>
      <c r="L77" s="75"/>
      <c r="M77" s="74"/>
      <c r="N77" s="76"/>
      <c r="O77" s="25">
        <f t="shared" si="32"/>
        <v>10</v>
      </c>
      <c r="P77" s="25">
        <f t="shared" si="33"/>
        <v>277</v>
      </c>
      <c r="Q77" s="25">
        <f t="shared" si="34"/>
        <v>0</v>
      </c>
      <c r="R77" s="25">
        <f t="shared" si="35"/>
        <v>0</v>
      </c>
      <c r="S77" s="25">
        <f t="shared" si="36"/>
        <v>10</v>
      </c>
      <c r="T77" s="25">
        <f t="shared" si="37"/>
        <v>277</v>
      </c>
      <c r="U77" s="25">
        <f t="shared" si="38"/>
        <v>0</v>
      </c>
      <c r="V77" s="25">
        <f t="shared" si="39"/>
        <v>0</v>
      </c>
    </row>
    <row r="78" spans="1:22" s="26" customFormat="1" ht="66" x14ac:dyDescent="0.25">
      <c r="A78" s="70">
        <v>50</v>
      </c>
      <c r="B78" s="71"/>
      <c r="C78" s="72" t="s">
        <v>398</v>
      </c>
      <c r="D78" s="73" t="s">
        <v>340</v>
      </c>
      <c r="E78" s="74">
        <v>1974</v>
      </c>
      <c r="F78" s="75">
        <v>2</v>
      </c>
      <c r="G78" s="74">
        <v>3948</v>
      </c>
      <c r="H78" s="75"/>
      <c r="I78" s="74"/>
      <c r="J78" s="75">
        <v>2</v>
      </c>
      <c r="K78" s="74">
        <v>3948</v>
      </c>
      <c r="L78" s="75"/>
      <c r="M78" s="74"/>
      <c r="N78" s="76"/>
      <c r="O78" s="25">
        <f t="shared" si="32"/>
        <v>2</v>
      </c>
      <c r="P78" s="25">
        <f t="shared" si="33"/>
        <v>3948</v>
      </c>
      <c r="Q78" s="25">
        <f t="shared" si="34"/>
        <v>0</v>
      </c>
      <c r="R78" s="25">
        <f t="shared" si="35"/>
        <v>0</v>
      </c>
      <c r="S78" s="25">
        <f t="shared" si="36"/>
        <v>2</v>
      </c>
      <c r="T78" s="25">
        <f t="shared" si="37"/>
        <v>3948</v>
      </c>
      <c r="U78" s="25">
        <f t="shared" si="38"/>
        <v>0</v>
      </c>
      <c r="V78" s="25">
        <f t="shared" si="39"/>
        <v>0</v>
      </c>
    </row>
    <row r="79" spans="1:22" s="17" customFormat="1" ht="12.6" customHeight="1" x14ac:dyDescent="0.25">
      <c r="H79" s="17" t="s">
        <v>553</v>
      </c>
    </row>
    <row r="80" spans="1:22" s="17" customFormat="1" ht="25.95" hidden="1" customHeight="1" x14ac:dyDescent="0.25">
      <c r="A80" s="111" t="s">
        <v>139</v>
      </c>
      <c r="B80" s="114" t="s">
        <v>140</v>
      </c>
      <c r="C80" s="114" t="s">
        <v>293</v>
      </c>
      <c r="D80" s="117" t="s">
        <v>141</v>
      </c>
      <c r="E80" s="114" t="s">
        <v>142</v>
      </c>
      <c r="F80" s="114" t="s">
        <v>294</v>
      </c>
      <c r="G80" s="114"/>
      <c r="H80" s="114" t="s">
        <v>295</v>
      </c>
      <c r="I80" s="114"/>
      <c r="J80" s="114"/>
      <c r="K80" s="114"/>
      <c r="L80" s="114" t="s">
        <v>296</v>
      </c>
      <c r="M80" s="114"/>
      <c r="N80" s="120" t="s">
        <v>146</v>
      </c>
    </row>
    <row r="81" spans="1:22" s="17" customFormat="1" ht="13.2" hidden="1" x14ac:dyDescent="0.25">
      <c r="A81" s="112"/>
      <c r="B81" s="115"/>
      <c r="C81" s="115"/>
      <c r="D81" s="118"/>
      <c r="E81" s="115"/>
      <c r="F81" s="115" t="s">
        <v>147</v>
      </c>
      <c r="G81" s="115" t="s">
        <v>148</v>
      </c>
      <c r="H81" s="115" t="s">
        <v>149</v>
      </c>
      <c r="I81" s="115"/>
      <c r="J81" s="123" t="s">
        <v>150</v>
      </c>
      <c r="K81" s="124"/>
      <c r="L81" s="125" t="s">
        <v>147</v>
      </c>
      <c r="M81" s="125" t="s">
        <v>148</v>
      </c>
      <c r="N81" s="121"/>
    </row>
    <row r="82" spans="1:22" s="17" customFormat="1" ht="13.8" hidden="1" thickBot="1" x14ac:dyDescent="0.3">
      <c r="A82" s="113"/>
      <c r="B82" s="116"/>
      <c r="C82" s="116"/>
      <c r="D82" s="119"/>
      <c r="E82" s="116"/>
      <c r="F82" s="116"/>
      <c r="G82" s="116"/>
      <c r="H82" s="19" t="s">
        <v>147</v>
      </c>
      <c r="I82" s="19" t="s">
        <v>148</v>
      </c>
      <c r="J82" s="19" t="s">
        <v>147</v>
      </c>
      <c r="K82" s="19" t="s">
        <v>148</v>
      </c>
      <c r="L82" s="126"/>
      <c r="M82" s="126"/>
      <c r="N82" s="122"/>
    </row>
    <row r="83" spans="1:22" s="26" customFormat="1" ht="66" x14ac:dyDescent="0.25">
      <c r="A83" s="70">
        <v>51</v>
      </c>
      <c r="B83" s="71"/>
      <c r="C83" s="72" t="s">
        <v>399</v>
      </c>
      <c r="D83" s="73" t="s">
        <v>340</v>
      </c>
      <c r="E83" s="74">
        <v>1974</v>
      </c>
      <c r="F83" s="75">
        <v>2</v>
      </c>
      <c r="G83" s="74">
        <v>3948</v>
      </c>
      <c r="H83" s="75"/>
      <c r="I83" s="74"/>
      <c r="J83" s="75">
        <v>2</v>
      </c>
      <c r="K83" s="74">
        <v>3948</v>
      </c>
      <c r="L83" s="75"/>
      <c r="M83" s="74"/>
      <c r="N83" s="76"/>
      <c r="O83" s="25">
        <f t="shared" ref="O83:O93" si="40">F83</f>
        <v>2</v>
      </c>
      <c r="P83" s="25">
        <f t="shared" ref="P83:P93" si="41">G83</f>
        <v>3948</v>
      </c>
      <c r="Q83" s="25">
        <f t="shared" ref="Q83:Q93" si="42">H83</f>
        <v>0</v>
      </c>
      <c r="R83" s="25">
        <f t="shared" ref="R83:R93" si="43">I83</f>
        <v>0</v>
      </c>
      <c r="S83" s="25">
        <f t="shared" ref="S83:S93" si="44">J83</f>
        <v>2</v>
      </c>
      <c r="T83" s="25">
        <f t="shared" ref="T83:T93" si="45">K83</f>
        <v>3948</v>
      </c>
      <c r="U83" s="25">
        <f t="shared" ref="U83:U93" si="46">L83</f>
        <v>0</v>
      </c>
      <c r="V83" s="25">
        <f t="shared" ref="V83:V93" si="47">M83</f>
        <v>0</v>
      </c>
    </row>
    <row r="84" spans="1:22" s="26" customFormat="1" ht="66" x14ac:dyDescent="0.25">
      <c r="A84" s="70">
        <v>52</v>
      </c>
      <c r="B84" s="71"/>
      <c r="C84" s="72" t="s">
        <v>400</v>
      </c>
      <c r="D84" s="73" t="s">
        <v>340</v>
      </c>
      <c r="E84" s="74">
        <v>1974</v>
      </c>
      <c r="F84" s="75">
        <v>1</v>
      </c>
      <c r="G84" s="74">
        <v>1974</v>
      </c>
      <c r="H84" s="75"/>
      <c r="I84" s="74"/>
      <c r="J84" s="75">
        <v>1</v>
      </c>
      <c r="K84" s="74">
        <v>1974</v>
      </c>
      <c r="L84" s="75"/>
      <c r="M84" s="74"/>
      <c r="N84" s="76"/>
      <c r="O84" s="25">
        <f t="shared" si="40"/>
        <v>1</v>
      </c>
      <c r="P84" s="25">
        <f t="shared" si="41"/>
        <v>1974</v>
      </c>
      <c r="Q84" s="25">
        <f t="shared" si="42"/>
        <v>0</v>
      </c>
      <c r="R84" s="25">
        <f t="shared" si="43"/>
        <v>0</v>
      </c>
      <c r="S84" s="25">
        <f t="shared" si="44"/>
        <v>1</v>
      </c>
      <c r="T84" s="25">
        <f t="shared" si="45"/>
        <v>1974</v>
      </c>
      <c r="U84" s="25">
        <f t="shared" si="46"/>
        <v>0</v>
      </c>
      <c r="V84" s="25">
        <f t="shared" si="47"/>
        <v>0</v>
      </c>
    </row>
    <row r="85" spans="1:22" s="26" customFormat="1" ht="66" x14ac:dyDescent="0.25">
      <c r="A85" s="70">
        <v>53</v>
      </c>
      <c r="B85" s="71"/>
      <c r="C85" s="72" t="s">
        <v>401</v>
      </c>
      <c r="D85" s="73" t="s">
        <v>402</v>
      </c>
      <c r="E85" s="74" t="s">
        <v>403</v>
      </c>
      <c r="F85" s="75">
        <v>30</v>
      </c>
      <c r="G85" s="74">
        <v>32769</v>
      </c>
      <c r="H85" s="75"/>
      <c r="I85" s="74"/>
      <c r="J85" s="75">
        <v>18</v>
      </c>
      <c r="K85" s="74">
        <v>19661.400000000001</v>
      </c>
      <c r="L85" s="75">
        <v>12</v>
      </c>
      <c r="M85" s="74">
        <v>13107.6</v>
      </c>
      <c r="N85" s="76"/>
      <c r="O85" s="25">
        <f t="shared" si="40"/>
        <v>30</v>
      </c>
      <c r="P85" s="25">
        <f t="shared" si="41"/>
        <v>32769</v>
      </c>
      <c r="Q85" s="25">
        <f t="shared" si="42"/>
        <v>0</v>
      </c>
      <c r="R85" s="25">
        <f t="shared" si="43"/>
        <v>0</v>
      </c>
      <c r="S85" s="25">
        <f t="shared" si="44"/>
        <v>18</v>
      </c>
      <c r="T85" s="25">
        <f t="shared" si="45"/>
        <v>19661.400000000001</v>
      </c>
      <c r="U85" s="25">
        <f t="shared" si="46"/>
        <v>12</v>
      </c>
      <c r="V85" s="25">
        <f t="shared" si="47"/>
        <v>13107.6</v>
      </c>
    </row>
    <row r="86" spans="1:22" s="26" customFormat="1" ht="66" x14ac:dyDescent="0.25">
      <c r="A86" s="70">
        <v>54</v>
      </c>
      <c r="B86" s="71"/>
      <c r="C86" s="72" t="s">
        <v>404</v>
      </c>
      <c r="D86" s="73" t="s">
        <v>402</v>
      </c>
      <c r="E86" s="74" t="s">
        <v>405</v>
      </c>
      <c r="F86" s="75">
        <v>31</v>
      </c>
      <c r="G86" s="74">
        <v>88625.279999999999</v>
      </c>
      <c r="H86" s="75"/>
      <c r="I86" s="74"/>
      <c r="J86" s="75"/>
      <c r="K86" s="74"/>
      <c r="L86" s="75">
        <v>31</v>
      </c>
      <c r="M86" s="74">
        <v>88625.279999999999</v>
      </c>
      <c r="N86" s="76"/>
      <c r="O86" s="25">
        <f t="shared" si="40"/>
        <v>31</v>
      </c>
      <c r="P86" s="25">
        <f t="shared" si="41"/>
        <v>88625.279999999999</v>
      </c>
      <c r="Q86" s="25">
        <f t="shared" si="42"/>
        <v>0</v>
      </c>
      <c r="R86" s="25">
        <f t="shared" si="43"/>
        <v>0</v>
      </c>
      <c r="S86" s="25">
        <f t="shared" si="44"/>
        <v>0</v>
      </c>
      <c r="T86" s="25">
        <f t="shared" si="45"/>
        <v>0</v>
      </c>
      <c r="U86" s="25">
        <f t="shared" si="46"/>
        <v>31</v>
      </c>
      <c r="V86" s="25">
        <f t="shared" si="47"/>
        <v>88625.279999999999</v>
      </c>
    </row>
    <row r="87" spans="1:22" s="26" customFormat="1" ht="66" x14ac:dyDescent="0.25">
      <c r="A87" s="70">
        <v>55</v>
      </c>
      <c r="B87" s="71"/>
      <c r="C87" s="72" t="s">
        <v>406</v>
      </c>
      <c r="D87" s="73" t="s">
        <v>402</v>
      </c>
      <c r="E87" s="74" t="s">
        <v>407</v>
      </c>
      <c r="F87" s="75">
        <v>21</v>
      </c>
      <c r="G87" s="74">
        <v>31392.9</v>
      </c>
      <c r="H87" s="75"/>
      <c r="I87" s="74"/>
      <c r="J87" s="75">
        <v>10</v>
      </c>
      <c r="K87" s="74">
        <v>14949</v>
      </c>
      <c r="L87" s="75">
        <v>11</v>
      </c>
      <c r="M87" s="74">
        <v>16443.900000000001</v>
      </c>
      <c r="N87" s="76"/>
      <c r="O87" s="25">
        <f t="shared" si="40"/>
        <v>21</v>
      </c>
      <c r="P87" s="25">
        <f t="shared" si="41"/>
        <v>31392.9</v>
      </c>
      <c r="Q87" s="25">
        <f t="shared" si="42"/>
        <v>0</v>
      </c>
      <c r="R87" s="25">
        <f t="shared" si="43"/>
        <v>0</v>
      </c>
      <c r="S87" s="25">
        <f t="shared" si="44"/>
        <v>10</v>
      </c>
      <c r="T87" s="25">
        <f t="shared" si="45"/>
        <v>14949</v>
      </c>
      <c r="U87" s="25">
        <f t="shared" si="46"/>
        <v>11</v>
      </c>
      <c r="V87" s="25">
        <f t="shared" si="47"/>
        <v>16443.900000000001</v>
      </c>
    </row>
    <row r="88" spans="1:22" s="26" customFormat="1" ht="39.6" x14ac:dyDescent="0.25">
      <c r="A88" s="70">
        <v>56</v>
      </c>
      <c r="B88" s="71"/>
      <c r="C88" s="72" t="s">
        <v>408</v>
      </c>
      <c r="D88" s="73" t="s">
        <v>325</v>
      </c>
      <c r="E88" s="74" t="s">
        <v>409</v>
      </c>
      <c r="F88" s="75"/>
      <c r="G88" s="74"/>
      <c r="H88" s="75">
        <v>14</v>
      </c>
      <c r="I88" s="74">
        <v>35.42</v>
      </c>
      <c r="J88" s="75"/>
      <c r="K88" s="74"/>
      <c r="L88" s="75">
        <v>14</v>
      </c>
      <c r="M88" s="74">
        <v>35.42</v>
      </c>
      <c r="N88" s="76"/>
      <c r="O88" s="25">
        <f t="shared" si="40"/>
        <v>0</v>
      </c>
      <c r="P88" s="25">
        <f t="shared" si="41"/>
        <v>0</v>
      </c>
      <c r="Q88" s="25">
        <f t="shared" si="42"/>
        <v>14</v>
      </c>
      <c r="R88" s="25">
        <f t="shared" si="43"/>
        <v>35.42</v>
      </c>
      <c r="S88" s="25">
        <f t="shared" si="44"/>
        <v>0</v>
      </c>
      <c r="T88" s="25">
        <f t="shared" si="45"/>
        <v>0</v>
      </c>
      <c r="U88" s="25">
        <f t="shared" si="46"/>
        <v>14</v>
      </c>
      <c r="V88" s="25">
        <f t="shared" si="47"/>
        <v>35.42</v>
      </c>
    </row>
    <row r="89" spans="1:22" s="26" customFormat="1" ht="39.6" x14ac:dyDescent="0.25">
      <c r="A89" s="70">
        <v>57</v>
      </c>
      <c r="B89" s="71"/>
      <c r="C89" s="72" t="s">
        <v>410</v>
      </c>
      <c r="D89" s="73" t="s">
        <v>325</v>
      </c>
      <c r="E89" s="74" t="s">
        <v>411</v>
      </c>
      <c r="F89" s="75"/>
      <c r="G89" s="74"/>
      <c r="H89" s="75">
        <v>30</v>
      </c>
      <c r="I89" s="74">
        <v>39.300000000000004</v>
      </c>
      <c r="J89" s="75"/>
      <c r="K89" s="74"/>
      <c r="L89" s="75">
        <v>30</v>
      </c>
      <c r="M89" s="74">
        <v>39.300000000000004</v>
      </c>
      <c r="N89" s="76"/>
      <c r="O89" s="25">
        <f t="shared" si="40"/>
        <v>0</v>
      </c>
      <c r="P89" s="25">
        <f t="shared" si="41"/>
        <v>0</v>
      </c>
      <c r="Q89" s="25">
        <f t="shared" si="42"/>
        <v>30</v>
      </c>
      <c r="R89" s="25">
        <f t="shared" si="43"/>
        <v>39.300000000000004</v>
      </c>
      <c r="S89" s="25">
        <f t="shared" si="44"/>
        <v>0</v>
      </c>
      <c r="T89" s="25">
        <f t="shared" si="45"/>
        <v>0</v>
      </c>
      <c r="U89" s="25">
        <f t="shared" si="46"/>
        <v>30</v>
      </c>
      <c r="V89" s="25">
        <f t="shared" si="47"/>
        <v>39.300000000000004</v>
      </c>
    </row>
    <row r="90" spans="1:22" s="26" customFormat="1" ht="92.4" x14ac:dyDescent="0.25">
      <c r="A90" s="70">
        <v>58</v>
      </c>
      <c r="B90" s="71"/>
      <c r="C90" s="72" t="s">
        <v>412</v>
      </c>
      <c r="D90" s="73" t="s">
        <v>332</v>
      </c>
      <c r="E90" s="74" t="s">
        <v>413</v>
      </c>
      <c r="F90" s="75">
        <v>9</v>
      </c>
      <c r="G90" s="74">
        <v>9058.23</v>
      </c>
      <c r="H90" s="75"/>
      <c r="I90" s="74"/>
      <c r="J90" s="75"/>
      <c r="K90" s="74"/>
      <c r="L90" s="75">
        <v>9</v>
      </c>
      <c r="M90" s="74">
        <v>9058.23</v>
      </c>
      <c r="N90" s="76"/>
      <c r="O90" s="25">
        <f t="shared" si="40"/>
        <v>9</v>
      </c>
      <c r="P90" s="25">
        <f t="shared" si="41"/>
        <v>9058.23</v>
      </c>
      <c r="Q90" s="25">
        <f t="shared" si="42"/>
        <v>0</v>
      </c>
      <c r="R90" s="25">
        <f t="shared" si="43"/>
        <v>0</v>
      </c>
      <c r="S90" s="25">
        <f t="shared" si="44"/>
        <v>0</v>
      </c>
      <c r="T90" s="25">
        <f t="shared" si="45"/>
        <v>0</v>
      </c>
      <c r="U90" s="25">
        <f t="shared" si="46"/>
        <v>9</v>
      </c>
      <c r="V90" s="25">
        <f t="shared" si="47"/>
        <v>9058.23</v>
      </c>
    </row>
    <row r="91" spans="1:22" s="26" customFormat="1" ht="92.4" x14ac:dyDescent="0.25">
      <c r="A91" s="70">
        <v>59</v>
      </c>
      <c r="B91" s="71"/>
      <c r="C91" s="72" t="s">
        <v>414</v>
      </c>
      <c r="D91" s="73" t="s">
        <v>332</v>
      </c>
      <c r="E91" s="74" t="s">
        <v>415</v>
      </c>
      <c r="F91" s="75">
        <v>3</v>
      </c>
      <c r="G91" s="74">
        <v>3527.52</v>
      </c>
      <c r="H91" s="75"/>
      <c r="I91" s="74"/>
      <c r="J91" s="75"/>
      <c r="K91" s="74"/>
      <c r="L91" s="75">
        <v>3</v>
      </c>
      <c r="M91" s="74">
        <v>3527.52</v>
      </c>
      <c r="N91" s="76"/>
      <c r="O91" s="25">
        <f t="shared" si="40"/>
        <v>3</v>
      </c>
      <c r="P91" s="25">
        <f t="shared" si="41"/>
        <v>3527.52</v>
      </c>
      <c r="Q91" s="25">
        <f t="shared" si="42"/>
        <v>0</v>
      </c>
      <c r="R91" s="25">
        <f t="shared" si="43"/>
        <v>0</v>
      </c>
      <c r="S91" s="25">
        <f t="shared" si="44"/>
        <v>0</v>
      </c>
      <c r="T91" s="25">
        <f t="shared" si="45"/>
        <v>0</v>
      </c>
      <c r="U91" s="25">
        <f t="shared" si="46"/>
        <v>3</v>
      </c>
      <c r="V91" s="25">
        <f t="shared" si="47"/>
        <v>3527.52</v>
      </c>
    </row>
    <row r="92" spans="1:22" s="26" customFormat="1" ht="92.4" x14ac:dyDescent="0.25">
      <c r="A92" s="70">
        <v>60</v>
      </c>
      <c r="B92" s="71"/>
      <c r="C92" s="72" t="s">
        <v>416</v>
      </c>
      <c r="D92" s="73" t="s">
        <v>332</v>
      </c>
      <c r="E92" s="74" t="s">
        <v>417</v>
      </c>
      <c r="F92" s="75">
        <v>6</v>
      </c>
      <c r="G92" s="74">
        <v>1811.64</v>
      </c>
      <c r="H92" s="75"/>
      <c r="I92" s="74"/>
      <c r="J92" s="75"/>
      <c r="K92" s="74"/>
      <c r="L92" s="75">
        <v>6</v>
      </c>
      <c r="M92" s="74">
        <v>1811.64</v>
      </c>
      <c r="N92" s="76"/>
      <c r="O92" s="25">
        <f t="shared" si="40"/>
        <v>6</v>
      </c>
      <c r="P92" s="25">
        <f t="shared" si="41"/>
        <v>1811.64</v>
      </c>
      <c r="Q92" s="25">
        <f t="shared" si="42"/>
        <v>0</v>
      </c>
      <c r="R92" s="25">
        <f t="shared" si="43"/>
        <v>0</v>
      </c>
      <c r="S92" s="25">
        <f t="shared" si="44"/>
        <v>0</v>
      </c>
      <c r="T92" s="25">
        <f t="shared" si="45"/>
        <v>0</v>
      </c>
      <c r="U92" s="25">
        <f t="shared" si="46"/>
        <v>6</v>
      </c>
      <c r="V92" s="25">
        <f t="shared" si="47"/>
        <v>1811.64</v>
      </c>
    </row>
    <row r="93" spans="1:22" s="26" customFormat="1" ht="92.4" x14ac:dyDescent="0.25">
      <c r="A93" s="70">
        <v>61</v>
      </c>
      <c r="B93" s="71"/>
      <c r="C93" s="72" t="s">
        <v>418</v>
      </c>
      <c r="D93" s="73" t="s">
        <v>332</v>
      </c>
      <c r="E93" s="74" t="s">
        <v>419</v>
      </c>
      <c r="F93" s="75">
        <v>10</v>
      </c>
      <c r="G93" s="74">
        <v>5032.4000000000005</v>
      </c>
      <c r="H93" s="75"/>
      <c r="I93" s="74"/>
      <c r="J93" s="75"/>
      <c r="K93" s="74"/>
      <c r="L93" s="75">
        <v>10</v>
      </c>
      <c r="M93" s="74">
        <v>5032.4000000000005</v>
      </c>
      <c r="N93" s="76"/>
      <c r="O93" s="25">
        <f t="shared" si="40"/>
        <v>10</v>
      </c>
      <c r="P93" s="25">
        <f t="shared" si="41"/>
        <v>5032.4000000000005</v>
      </c>
      <c r="Q93" s="25">
        <f t="shared" si="42"/>
        <v>0</v>
      </c>
      <c r="R93" s="25">
        <f t="shared" si="43"/>
        <v>0</v>
      </c>
      <c r="S93" s="25">
        <f t="shared" si="44"/>
        <v>0</v>
      </c>
      <c r="T93" s="25">
        <f t="shared" si="45"/>
        <v>0</v>
      </c>
      <c r="U93" s="25">
        <f t="shared" si="46"/>
        <v>10</v>
      </c>
      <c r="V93" s="25">
        <f t="shared" si="47"/>
        <v>5032.4000000000005</v>
      </c>
    </row>
    <row r="94" spans="1:22" s="17" customFormat="1" ht="12.6" customHeight="1" x14ac:dyDescent="0.25">
      <c r="H94" s="17" t="s">
        <v>554</v>
      </c>
    </row>
    <row r="95" spans="1:22" s="17" customFormat="1" ht="25.95" hidden="1" customHeight="1" x14ac:dyDescent="0.25">
      <c r="A95" s="111" t="s">
        <v>139</v>
      </c>
      <c r="B95" s="114" t="s">
        <v>140</v>
      </c>
      <c r="C95" s="114" t="s">
        <v>293</v>
      </c>
      <c r="D95" s="117" t="s">
        <v>141</v>
      </c>
      <c r="E95" s="114" t="s">
        <v>142</v>
      </c>
      <c r="F95" s="114" t="s">
        <v>294</v>
      </c>
      <c r="G95" s="114"/>
      <c r="H95" s="114" t="s">
        <v>295</v>
      </c>
      <c r="I95" s="114"/>
      <c r="J95" s="114"/>
      <c r="K95" s="114"/>
      <c r="L95" s="114" t="s">
        <v>296</v>
      </c>
      <c r="M95" s="114"/>
      <c r="N95" s="120" t="s">
        <v>146</v>
      </c>
    </row>
    <row r="96" spans="1:22" s="17" customFormat="1" ht="13.2" hidden="1" x14ac:dyDescent="0.25">
      <c r="A96" s="112"/>
      <c r="B96" s="115"/>
      <c r="C96" s="115"/>
      <c r="D96" s="118"/>
      <c r="E96" s="115"/>
      <c r="F96" s="115" t="s">
        <v>147</v>
      </c>
      <c r="G96" s="115" t="s">
        <v>148</v>
      </c>
      <c r="H96" s="115" t="s">
        <v>149</v>
      </c>
      <c r="I96" s="115"/>
      <c r="J96" s="123" t="s">
        <v>150</v>
      </c>
      <c r="K96" s="124"/>
      <c r="L96" s="125" t="s">
        <v>147</v>
      </c>
      <c r="M96" s="125" t="s">
        <v>148</v>
      </c>
      <c r="N96" s="121"/>
    </row>
    <row r="97" spans="1:22" s="17" customFormat="1" ht="13.8" hidden="1" thickBot="1" x14ac:dyDescent="0.3">
      <c r="A97" s="113"/>
      <c r="B97" s="116"/>
      <c r="C97" s="116"/>
      <c r="D97" s="119"/>
      <c r="E97" s="116"/>
      <c r="F97" s="116"/>
      <c r="G97" s="116"/>
      <c r="H97" s="19" t="s">
        <v>147</v>
      </c>
      <c r="I97" s="19" t="s">
        <v>148</v>
      </c>
      <c r="J97" s="19" t="s">
        <v>147</v>
      </c>
      <c r="K97" s="19" t="s">
        <v>148</v>
      </c>
      <c r="L97" s="126"/>
      <c r="M97" s="126"/>
      <c r="N97" s="122"/>
    </row>
    <row r="98" spans="1:22" s="26" customFormat="1" ht="92.4" x14ac:dyDescent="0.25">
      <c r="A98" s="70">
        <v>62</v>
      </c>
      <c r="B98" s="71"/>
      <c r="C98" s="72" t="s">
        <v>420</v>
      </c>
      <c r="D98" s="73" t="s">
        <v>332</v>
      </c>
      <c r="E98" s="74" t="s">
        <v>421</v>
      </c>
      <c r="F98" s="75">
        <v>3</v>
      </c>
      <c r="G98" s="74">
        <v>1763.76</v>
      </c>
      <c r="H98" s="75"/>
      <c r="I98" s="74"/>
      <c r="J98" s="75"/>
      <c r="K98" s="74"/>
      <c r="L98" s="75">
        <v>3</v>
      </c>
      <c r="M98" s="74">
        <v>1763.76</v>
      </c>
      <c r="N98" s="76"/>
      <c r="O98" s="25">
        <f t="shared" ref="O98:O107" si="48">F98</f>
        <v>3</v>
      </c>
      <c r="P98" s="25">
        <f t="shared" ref="P98:P107" si="49">G98</f>
        <v>1763.76</v>
      </c>
      <c r="Q98" s="25">
        <f t="shared" ref="Q98:Q107" si="50">H98</f>
        <v>0</v>
      </c>
      <c r="R98" s="25">
        <f t="shared" ref="R98:R107" si="51">I98</f>
        <v>0</v>
      </c>
      <c r="S98" s="25">
        <f t="shared" ref="S98:S107" si="52">J98</f>
        <v>0</v>
      </c>
      <c r="T98" s="25">
        <f t="shared" ref="T98:T107" si="53">K98</f>
        <v>0</v>
      </c>
      <c r="U98" s="25">
        <f t="shared" ref="U98:U107" si="54">L98</f>
        <v>3</v>
      </c>
      <c r="V98" s="25">
        <f t="shared" ref="V98:V107" si="55">M98</f>
        <v>1763.76</v>
      </c>
    </row>
    <row r="99" spans="1:22" s="26" customFormat="1" ht="158.4" x14ac:dyDescent="0.25">
      <c r="A99" s="70">
        <v>63</v>
      </c>
      <c r="B99" s="71"/>
      <c r="C99" s="72" t="s">
        <v>422</v>
      </c>
      <c r="D99" s="73" t="s">
        <v>423</v>
      </c>
      <c r="E99" s="74" t="s">
        <v>424</v>
      </c>
      <c r="F99" s="75">
        <v>220</v>
      </c>
      <c r="G99" s="74">
        <v>847057.75</v>
      </c>
      <c r="H99" s="75"/>
      <c r="I99" s="74"/>
      <c r="J99" s="75">
        <v>40</v>
      </c>
      <c r="K99" s="74">
        <v>154010.5</v>
      </c>
      <c r="L99" s="75">
        <v>180</v>
      </c>
      <c r="M99" s="74">
        <v>693047.25</v>
      </c>
      <c r="N99" s="76"/>
      <c r="O99" s="25">
        <f t="shared" si="48"/>
        <v>220</v>
      </c>
      <c r="P99" s="25">
        <f t="shared" si="49"/>
        <v>847057.75</v>
      </c>
      <c r="Q99" s="25">
        <f t="shared" si="50"/>
        <v>0</v>
      </c>
      <c r="R99" s="25">
        <f t="shared" si="51"/>
        <v>0</v>
      </c>
      <c r="S99" s="25">
        <f t="shared" si="52"/>
        <v>40</v>
      </c>
      <c r="T99" s="25">
        <f t="shared" si="53"/>
        <v>154010.5</v>
      </c>
      <c r="U99" s="25">
        <f t="shared" si="54"/>
        <v>180</v>
      </c>
      <c r="V99" s="25">
        <f t="shared" si="55"/>
        <v>693047.25</v>
      </c>
    </row>
    <row r="100" spans="1:22" s="26" customFormat="1" ht="66" x14ac:dyDescent="0.25">
      <c r="A100" s="70">
        <v>64</v>
      </c>
      <c r="B100" s="71"/>
      <c r="C100" s="72" t="s">
        <v>425</v>
      </c>
      <c r="D100" s="73" t="s">
        <v>352</v>
      </c>
      <c r="E100" s="74" t="s">
        <v>426</v>
      </c>
      <c r="F100" s="75">
        <v>1560</v>
      </c>
      <c r="G100" s="74">
        <v>88318.040000000008</v>
      </c>
      <c r="H100" s="75"/>
      <c r="I100" s="74"/>
      <c r="J100" s="75"/>
      <c r="K100" s="74"/>
      <c r="L100" s="75">
        <v>1560</v>
      </c>
      <c r="M100" s="74">
        <v>88318.040000000008</v>
      </c>
      <c r="N100" s="76"/>
      <c r="O100" s="25">
        <f t="shared" si="48"/>
        <v>1560</v>
      </c>
      <c r="P100" s="25">
        <f t="shared" si="49"/>
        <v>88318.040000000008</v>
      </c>
      <c r="Q100" s="25">
        <f t="shared" si="50"/>
        <v>0</v>
      </c>
      <c r="R100" s="25">
        <f t="shared" si="51"/>
        <v>0</v>
      </c>
      <c r="S100" s="25">
        <f t="shared" si="52"/>
        <v>0</v>
      </c>
      <c r="T100" s="25">
        <f t="shared" si="53"/>
        <v>0</v>
      </c>
      <c r="U100" s="25">
        <f t="shared" si="54"/>
        <v>1560</v>
      </c>
      <c r="V100" s="25">
        <f t="shared" si="55"/>
        <v>88318.040000000008</v>
      </c>
    </row>
    <row r="101" spans="1:22" s="26" customFormat="1" ht="79.2" x14ac:dyDescent="0.25">
      <c r="A101" s="70">
        <v>65</v>
      </c>
      <c r="B101" s="71"/>
      <c r="C101" s="72" t="s">
        <v>427</v>
      </c>
      <c r="D101" s="73" t="s">
        <v>340</v>
      </c>
      <c r="E101" s="74" t="s">
        <v>428</v>
      </c>
      <c r="F101" s="75"/>
      <c r="G101" s="74"/>
      <c r="H101" s="75">
        <v>8</v>
      </c>
      <c r="I101" s="74">
        <v>356974.08000000002</v>
      </c>
      <c r="J101" s="75">
        <v>8</v>
      </c>
      <c r="K101" s="74">
        <v>356974.08000000002</v>
      </c>
      <c r="L101" s="75"/>
      <c r="M101" s="74"/>
      <c r="N101" s="76"/>
      <c r="O101" s="25">
        <f t="shared" si="48"/>
        <v>0</v>
      </c>
      <c r="P101" s="25">
        <f t="shared" si="49"/>
        <v>0</v>
      </c>
      <c r="Q101" s="25">
        <f t="shared" si="50"/>
        <v>8</v>
      </c>
      <c r="R101" s="25">
        <f t="shared" si="51"/>
        <v>356974.08000000002</v>
      </c>
      <c r="S101" s="25">
        <f t="shared" si="52"/>
        <v>8</v>
      </c>
      <c r="T101" s="25">
        <f t="shared" si="53"/>
        <v>356974.08000000002</v>
      </c>
      <c r="U101" s="25">
        <f t="shared" si="54"/>
        <v>0</v>
      </c>
      <c r="V101" s="25">
        <f t="shared" si="55"/>
        <v>0</v>
      </c>
    </row>
    <row r="102" spans="1:22" s="26" customFormat="1" ht="79.2" x14ac:dyDescent="0.25">
      <c r="A102" s="70">
        <v>66</v>
      </c>
      <c r="B102" s="71"/>
      <c r="C102" s="72" t="s">
        <v>429</v>
      </c>
      <c r="D102" s="73" t="s">
        <v>340</v>
      </c>
      <c r="E102" s="74" t="s">
        <v>430</v>
      </c>
      <c r="F102" s="75"/>
      <c r="G102" s="74"/>
      <c r="H102" s="75">
        <v>5</v>
      </c>
      <c r="I102" s="74">
        <v>306774.60000000003</v>
      </c>
      <c r="J102" s="75">
        <v>5</v>
      </c>
      <c r="K102" s="74">
        <v>306774.60000000003</v>
      </c>
      <c r="L102" s="75"/>
      <c r="M102" s="74"/>
      <c r="N102" s="76"/>
      <c r="O102" s="25">
        <f t="shared" si="48"/>
        <v>0</v>
      </c>
      <c r="P102" s="25">
        <f t="shared" si="49"/>
        <v>0</v>
      </c>
      <c r="Q102" s="25">
        <f t="shared" si="50"/>
        <v>5</v>
      </c>
      <c r="R102" s="25">
        <f t="shared" si="51"/>
        <v>306774.60000000003</v>
      </c>
      <c r="S102" s="25">
        <f t="shared" si="52"/>
        <v>5</v>
      </c>
      <c r="T102" s="25">
        <f t="shared" si="53"/>
        <v>306774.60000000003</v>
      </c>
      <c r="U102" s="25">
        <f t="shared" si="54"/>
        <v>0</v>
      </c>
      <c r="V102" s="25">
        <f t="shared" si="55"/>
        <v>0</v>
      </c>
    </row>
    <row r="103" spans="1:22" s="26" customFormat="1" ht="79.2" x14ac:dyDescent="0.25">
      <c r="A103" s="70">
        <v>67</v>
      </c>
      <c r="B103" s="71"/>
      <c r="C103" s="72" t="s">
        <v>431</v>
      </c>
      <c r="D103" s="73" t="s">
        <v>432</v>
      </c>
      <c r="E103" s="74" t="s">
        <v>433</v>
      </c>
      <c r="F103" s="75">
        <v>15</v>
      </c>
      <c r="G103" s="74">
        <v>282829.05</v>
      </c>
      <c r="H103" s="75"/>
      <c r="I103" s="74"/>
      <c r="J103" s="75">
        <v>15</v>
      </c>
      <c r="K103" s="74">
        <v>282829.05</v>
      </c>
      <c r="L103" s="75"/>
      <c r="M103" s="74"/>
      <c r="N103" s="76"/>
      <c r="O103" s="25">
        <f t="shared" si="48"/>
        <v>15</v>
      </c>
      <c r="P103" s="25">
        <f t="shared" si="49"/>
        <v>282829.05</v>
      </c>
      <c r="Q103" s="25">
        <f t="shared" si="50"/>
        <v>0</v>
      </c>
      <c r="R103" s="25">
        <f t="shared" si="51"/>
        <v>0</v>
      </c>
      <c r="S103" s="25">
        <f t="shared" si="52"/>
        <v>15</v>
      </c>
      <c r="T103" s="25">
        <f t="shared" si="53"/>
        <v>282829.05</v>
      </c>
      <c r="U103" s="25">
        <f t="shared" si="54"/>
        <v>0</v>
      </c>
      <c r="V103" s="25">
        <f t="shared" si="55"/>
        <v>0</v>
      </c>
    </row>
    <row r="104" spans="1:22" s="26" customFormat="1" ht="79.2" x14ac:dyDescent="0.25">
      <c r="A104" s="70">
        <v>68</v>
      </c>
      <c r="B104" s="71"/>
      <c r="C104" s="72" t="s">
        <v>434</v>
      </c>
      <c r="D104" s="73" t="s">
        <v>432</v>
      </c>
      <c r="E104" s="74" t="s">
        <v>433</v>
      </c>
      <c r="F104" s="75">
        <v>8</v>
      </c>
      <c r="G104" s="74">
        <v>150842.16</v>
      </c>
      <c r="H104" s="75"/>
      <c r="I104" s="74"/>
      <c r="J104" s="75">
        <v>8</v>
      </c>
      <c r="K104" s="74">
        <v>150842.16</v>
      </c>
      <c r="L104" s="75"/>
      <c r="M104" s="74"/>
      <c r="N104" s="76"/>
      <c r="O104" s="25">
        <f t="shared" si="48"/>
        <v>8</v>
      </c>
      <c r="P104" s="25">
        <f t="shared" si="49"/>
        <v>150842.16</v>
      </c>
      <c r="Q104" s="25">
        <f t="shared" si="50"/>
        <v>0</v>
      </c>
      <c r="R104" s="25">
        <f t="shared" si="51"/>
        <v>0</v>
      </c>
      <c r="S104" s="25">
        <f t="shared" si="52"/>
        <v>8</v>
      </c>
      <c r="T104" s="25">
        <f t="shared" si="53"/>
        <v>150842.16</v>
      </c>
      <c r="U104" s="25">
        <f t="shared" si="54"/>
        <v>0</v>
      </c>
      <c r="V104" s="25">
        <f t="shared" si="55"/>
        <v>0</v>
      </c>
    </row>
    <row r="105" spans="1:22" s="26" customFormat="1" ht="79.2" x14ac:dyDescent="0.25">
      <c r="A105" s="70">
        <v>69</v>
      </c>
      <c r="B105" s="71"/>
      <c r="C105" s="72" t="s">
        <v>435</v>
      </c>
      <c r="D105" s="73" t="s">
        <v>432</v>
      </c>
      <c r="E105" s="74" t="s">
        <v>436</v>
      </c>
      <c r="F105" s="75">
        <v>80</v>
      </c>
      <c r="G105" s="74">
        <v>16439.2</v>
      </c>
      <c r="H105" s="75"/>
      <c r="I105" s="74"/>
      <c r="J105" s="75"/>
      <c r="K105" s="74"/>
      <c r="L105" s="75">
        <v>80</v>
      </c>
      <c r="M105" s="74">
        <v>16439.2</v>
      </c>
      <c r="N105" s="76"/>
      <c r="O105" s="25">
        <f t="shared" si="48"/>
        <v>80</v>
      </c>
      <c r="P105" s="25">
        <f t="shared" si="49"/>
        <v>16439.2</v>
      </c>
      <c r="Q105" s="25">
        <f t="shared" si="50"/>
        <v>0</v>
      </c>
      <c r="R105" s="25">
        <f t="shared" si="51"/>
        <v>0</v>
      </c>
      <c r="S105" s="25">
        <f t="shared" si="52"/>
        <v>0</v>
      </c>
      <c r="T105" s="25">
        <f t="shared" si="53"/>
        <v>0</v>
      </c>
      <c r="U105" s="25">
        <f t="shared" si="54"/>
        <v>80</v>
      </c>
      <c r="V105" s="25">
        <f t="shared" si="55"/>
        <v>16439.2</v>
      </c>
    </row>
    <row r="106" spans="1:22" s="26" customFormat="1" ht="79.2" x14ac:dyDescent="0.25">
      <c r="A106" s="70">
        <v>70</v>
      </c>
      <c r="B106" s="71"/>
      <c r="C106" s="72" t="s">
        <v>437</v>
      </c>
      <c r="D106" s="73" t="s">
        <v>340</v>
      </c>
      <c r="E106" s="74" t="s">
        <v>438</v>
      </c>
      <c r="F106" s="75">
        <v>25</v>
      </c>
      <c r="G106" s="74">
        <v>22412.5</v>
      </c>
      <c r="H106" s="75"/>
      <c r="I106" s="74"/>
      <c r="J106" s="75"/>
      <c r="K106" s="74"/>
      <c r="L106" s="75">
        <v>25</v>
      </c>
      <c r="M106" s="74">
        <v>22412.5</v>
      </c>
      <c r="N106" s="76"/>
      <c r="O106" s="25">
        <f t="shared" si="48"/>
        <v>25</v>
      </c>
      <c r="P106" s="25">
        <f t="shared" si="49"/>
        <v>22412.5</v>
      </c>
      <c r="Q106" s="25">
        <f t="shared" si="50"/>
        <v>0</v>
      </c>
      <c r="R106" s="25">
        <f t="shared" si="51"/>
        <v>0</v>
      </c>
      <c r="S106" s="25">
        <f t="shared" si="52"/>
        <v>0</v>
      </c>
      <c r="T106" s="25">
        <f t="shared" si="53"/>
        <v>0</v>
      </c>
      <c r="U106" s="25">
        <f t="shared" si="54"/>
        <v>25</v>
      </c>
      <c r="V106" s="25">
        <f t="shared" si="55"/>
        <v>22412.5</v>
      </c>
    </row>
    <row r="107" spans="1:22" s="26" customFormat="1" ht="79.2" x14ac:dyDescent="0.25">
      <c r="A107" s="70">
        <v>71</v>
      </c>
      <c r="B107" s="71"/>
      <c r="C107" s="72" t="s">
        <v>439</v>
      </c>
      <c r="D107" s="73" t="s">
        <v>340</v>
      </c>
      <c r="E107" s="74" t="s">
        <v>438</v>
      </c>
      <c r="F107" s="75">
        <v>36</v>
      </c>
      <c r="G107" s="74">
        <v>32274</v>
      </c>
      <c r="H107" s="75"/>
      <c r="I107" s="74"/>
      <c r="J107" s="75"/>
      <c r="K107" s="74"/>
      <c r="L107" s="75">
        <v>36</v>
      </c>
      <c r="M107" s="74">
        <v>32274</v>
      </c>
      <c r="N107" s="76"/>
      <c r="O107" s="25">
        <f t="shared" si="48"/>
        <v>36</v>
      </c>
      <c r="P107" s="25">
        <f t="shared" si="49"/>
        <v>32274</v>
      </c>
      <c r="Q107" s="25">
        <f t="shared" si="50"/>
        <v>0</v>
      </c>
      <c r="R107" s="25">
        <f t="shared" si="51"/>
        <v>0</v>
      </c>
      <c r="S107" s="25">
        <f t="shared" si="52"/>
        <v>0</v>
      </c>
      <c r="T107" s="25">
        <f t="shared" si="53"/>
        <v>0</v>
      </c>
      <c r="U107" s="25">
        <f t="shared" si="54"/>
        <v>36</v>
      </c>
      <c r="V107" s="25">
        <f t="shared" si="55"/>
        <v>32274</v>
      </c>
    </row>
    <row r="108" spans="1:22" s="17" customFormat="1" ht="12.6" customHeight="1" x14ac:dyDescent="0.25">
      <c r="H108" s="17" t="s">
        <v>555</v>
      </c>
    </row>
    <row r="109" spans="1:22" s="17" customFormat="1" ht="25.95" hidden="1" customHeight="1" x14ac:dyDescent="0.25">
      <c r="A109" s="111" t="s">
        <v>139</v>
      </c>
      <c r="B109" s="114" t="s">
        <v>140</v>
      </c>
      <c r="C109" s="114" t="s">
        <v>293</v>
      </c>
      <c r="D109" s="117" t="s">
        <v>141</v>
      </c>
      <c r="E109" s="114" t="s">
        <v>142</v>
      </c>
      <c r="F109" s="114" t="s">
        <v>294</v>
      </c>
      <c r="G109" s="114"/>
      <c r="H109" s="114" t="s">
        <v>295</v>
      </c>
      <c r="I109" s="114"/>
      <c r="J109" s="114"/>
      <c r="K109" s="114"/>
      <c r="L109" s="114" t="s">
        <v>296</v>
      </c>
      <c r="M109" s="114"/>
      <c r="N109" s="120" t="s">
        <v>146</v>
      </c>
    </row>
    <row r="110" spans="1:22" s="17" customFormat="1" ht="13.2" hidden="1" x14ac:dyDescent="0.25">
      <c r="A110" s="112"/>
      <c r="B110" s="115"/>
      <c r="C110" s="115"/>
      <c r="D110" s="118"/>
      <c r="E110" s="115"/>
      <c r="F110" s="115" t="s">
        <v>147</v>
      </c>
      <c r="G110" s="115" t="s">
        <v>148</v>
      </c>
      <c r="H110" s="115" t="s">
        <v>149</v>
      </c>
      <c r="I110" s="115"/>
      <c r="J110" s="123" t="s">
        <v>150</v>
      </c>
      <c r="K110" s="124"/>
      <c r="L110" s="125" t="s">
        <v>147</v>
      </c>
      <c r="M110" s="125" t="s">
        <v>148</v>
      </c>
      <c r="N110" s="121"/>
    </row>
    <row r="111" spans="1:22" s="17" customFormat="1" ht="13.8" hidden="1" thickBot="1" x14ac:dyDescent="0.3">
      <c r="A111" s="113"/>
      <c r="B111" s="116"/>
      <c r="C111" s="116"/>
      <c r="D111" s="119"/>
      <c r="E111" s="116"/>
      <c r="F111" s="116"/>
      <c r="G111" s="116"/>
      <c r="H111" s="19" t="s">
        <v>147</v>
      </c>
      <c r="I111" s="19" t="s">
        <v>148</v>
      </c>
      <c r="J111" s="19" t="s">
        <v>147</v>
      </c>
      <c r="K111" s="19" t="s">
        <v>148</v>
      </c>
      <c r="L111" s="126"/>
      <c r="M111" s="126"/>
      <c r="N111" s="122"/>
    </row>
    <row r="112" spans="1:22" s="26" customFormat="1" ht="66" x14ac:dyDescent="0.25">
      <c r="A112" s="70">
        <v>72</v>
      </c>
      <c r="B112" s="71"/>
      <c r="C112" s="72" t="s">
        <v>440</v>
      </c>
      <c r="D112" s="73" t="s">
        <v>340</v>
      </c>
      <c r="E112" s="74" t="s">
        <v>438</v>
      </c>
      <c r="F112" s="75">
        <v>20</v>
      </c>
      <c r="G112" s="74">
        <v>17930</v>
      </c>
      <c r="H112" s="75"/>
      <c r="I112" s="74"/>
      <c r="J112" s="75"/>
      <c r="K112" s="74"/>
      <c r="L112" s="75">
        <v>20</v>
      </c>
      <c r="M112" s="74">
        <v>17930</v>
      </c>
      <c r="N112" s="76"/>
      <c r="O112" s="25">
        <f t="shared" ref="O112:O124" si="56">F112</f>
        <v>20</v>
      </c>
      <c r="P112" s="25">
        <f t="shared" ref="P112:P124" si="57">G112</f>
        <v>17930</v>
      </c>
      <c r="Q112" s="25">
        <f t="shared" ref="Q112:Q124" si="58">H112</f>
        <v>0</v>
      </c>
      <c r="R112" s="25">
        <f t="shared" ref="R112:R124" si="59">I112</f>
        <v>0</v>
      </c>
      <c r="S112" s="25">
        <f t="shared" ref="S112:S124" si="60">J112</f>
        <v>0</v>
      </c>
      <c r="T112" s="25">
        <f t="shared" ref="T112:T124" si="61">K112</f>
        <v>0</v>
      </c>
      <c r="U112" s="25">
        <f t="shared" ref="U112:U124" si="62">L112</f>
        <v>20</v>
      </c>
      <c r="V112" s="25">
        <f t="shared" ref="V112:V124" si="63">M112</f>
        <v>17930</v>
      </c>
    </row>
    <row r="113" spans="1:22" s="26" customFormat="1" ht="79.2" x14ac:dyDescent="0.25">
      <c r="A113" s="70">
        <v>73</v>
      </c>
      <c r="B113" s="71"/>
      <c r="C113" s="72" t="s">
        <v>441</v>
      </c>
      <c r="D113" s="73" t="s">
        <v>307</v>
      </c>
      <c r="E113" s="74" t="s">
        <v>442</v>
      </c>
      <c r="F113" s="75">
        <v>7420</v>
      </c>
      <c r="G113" s="74">
        <v>69599.600000000006</v>
      </c>
      <c r="H113" s="75"/>
      <c r="I113" s="74"/>
      <c r="J113" s="75"/>
      <c r="K113" s="74"/>
      <c r="L113" s="75">
        <v>7420</v>
      </c>
      <c r="M113" s="74">
        <v>69599.600000000006</v>
      </c>
      <c r="N113" s="76"/>
      <c r="O113" s="25">
        <f t="shared" si="56"/>
        <v>7420</v>
      </c>
      <c r="P113" s="25">
        <f t="shared" si="57"/>
        <v>69599.600000000006</v>
      </c>
      <c r="Q113" s="25">
        <f t="shared" si="58"/>
        <v>0</v>
      </c>
      <c r="R113" s="25">
        <f t="shared" si="59"/>
        <v>0</v>
      </c>
      <c r="S113" s="25">
        <f t="shared" si="60"/>
        <v>0</v>
      </c>
      <c r="T113" s="25">
        <f t="shared" si="61"/>
        <v>0</v>
      </c>
      <c r="U113" s="25">
        <f t="shared" si="62"/>
        <v>7420</v>
      </c>
      <c r="V113" s="25">
        <f t="shared" si="63"/>
        <v>69599.600000000006</v>
      </c>
    </row>
    <row r="114" spans="1:22" s="26" customFormat="1" ht="52.8" x14ac:dyDescent="0.25">
      <c r="A114" s="70">
        <v>74</v>
      </c>
      <c r="B114" s="71"/>
      <c r="C114" s="72" t="s">
        <v>443</v>
      </c>
      <c r="D114" s="73" t="s">
        <v>322</v>
      </c>
      <c r="E114" s="74" t="s">
        <v>444</v>
      </c>
      <c r="F114" s="75">
        <v>3</v>
      </c>
      <c r="G114" s="74">
        <v>61786.65</v>
      </c>
      <c r="H114" s="75"/>
      <c r="I114" s="74"/>
      <c r="J114" s="75">
        <v>3</v>
      </c>
      <c r="K114" s="74">
        <v>61786.65</v>
      </c>
      <c r="L114" s="75"/>
      <c r="M114" s="74"/>
      <c r="N114" s="76"/>
      <c r="O114" s="25">
        <f t="shared" si="56"/>
        <v>3</v>
      </c>
      <c r="P114" s="25">
        <f t="shared" si="57"/>
        <v>61786.65</v>
      </c>
      <c r="Q114" s="25">
        <f t="shared" si="58"/>
        <v>0</v>
      </c>
      <c r="R114" s="25">
        <f t="shared" si="59"/>
        <v>0</v>
      </c>
      <c r="S114" s="25">
        <f t="shared" si="60"/>
        <v>3</v>
      </c>
      <c r="T114" s="25">
        <f t="shared" si="61"/>
        <v>61786.65</v>
      </c>
      <c r="U114" s="25">
        <f t="shared" si="62"/>
        <v>0</v>
      </c>
      <c r="V114" s="25">
        <f t="shared" si="63"/>
        <v>0</v>
      </c>
    </row>
    <row r="115" spans="1:22" s="26" customFormat="1" ht="66" x14ac:dyDescent="0.25">
      <c r="A115" s="70">
        <v>75</v>
      </c>
      <c r="B115" s="71"/>
      <c r="C115" s="72" t="s">
        <v>445</v>
      </c>
      <c r="D115" s="73" t="s">
        <v>340</v>
      </c>
      <c r="E115" s="74" t="s">
        <v>446</v>
      </c>
      <c r="F115" s="75">
        <v>13</v>
      </c>
      <c r="G115" s="74">
        <v>105139.97</v>
      </c>
      <c r="H115" s="75"/>
      <c r="I115" s="74"/>
      <c r="J115" s="75">
        <v>13</v>
      </c>
      <c r="K115" s="74">
        <v>105139.97</v>
      </c>
      <c r="L115" s="75"/>
      <c r="M115" s="74"/>
      <c r="N115" s="76"/>
      <c r="O115" s="25">
        <f t="shared" si="56"/>
        <v>13</v>
      </c>
      <c r="P115" s="25">
        <f t="shared" si="57"/>
        <v>105139.97</v>
      </c>
      <c r="Q115" s="25">
        <f t="shared" si="58"/>
        <v>0</v>
      </c>
      <c r="R115" s="25">
        <f t="shared" si="59"/>
        <v>0</v>
      </c>
      <c r="S115" s="25">
        <f t="shared" si="60"/>
        <v>13</v>
      </c>
      <c r="T115" s="25">
        <f t="shared" si="61"/>
        <v>105139.97</v>
      </c>
      <c r="U115" s="25">
        <f t="shared" si="62"/>
        <v>0</v>
      </c>
      <c r="V115" s="25">
        <f t="shared" si="63"/>
        <v>0</v>
      </c>
    </row>
    <row r="116" spans="1:22" s="26" customFormat="1" ht="92.4" x14ac:dyDescent="0.25">
      <c r="A116" s="70">
        <v>76</v>
      </c>
      <c r="B116" s="71"/>
      <c r="C116" s="72" t="s">
        <v>447</v>
      </c>
      <c r="D116" s="73" t="s">
        <v>340</v>
      </c>
      <c r="E116" s="74" t="s">
        <v>448</v>
      </c>
      <c r="F116" s="75">
        <v>5</v>
      </c>
      <c r="G116" s="74">
        <v>46016.200000000004</v>
      </c>
      <c r="H116" s="75"/>
      <c r="I116" s="74"/>
      <c r="J116" s="75">
        <v>5</v>
      </c>
      <c r="K116" s="74">
        <v>46016.200000000004</v>
      </c>
      <c r="L116" s="75"/>
      <c r="M116" s="74"/>
      <c r="N116" s="76"/>
      <c r="O116" s="25">
        <f t="shared" si="56"/>
        <v>5</v>
      </c>
      <c r="P116" s="25">
        <f t="shared" si="57"/>
        <v>46016.200000000004</v>
      </c>
      <c r="Q116" s="25">
        <f t="shared" si="58"/>
        <v>0</v>
      </c>
      <c r="R116" s="25">
        <f t="shared" si="59"/>
        <v>0</v>
      </c>
      <c r="S116" s="25">
        <f t="shared" si="60"/>
        <v>5</v>
      </c>
      <c r="T116" s="25">
        <f t="shared" si="61"/>
        <v>46016.200000000004</v>
      </c>
      <c r="U116" s="25">
        <f t="shared" si="62"/>
        <v>0</v>
      </c>
      <c r="V116" s="25">
        <f t="shared" si="63"/>
        <v>0</v>
      </c>
    </row>
    <row r="117" spans="1:22" s="26" customFormat="1" ht="66" x14ac:dyDescent="0.25">
      <c r="A117" s="70">
        <v>77</v>
      </c>
      <c r="B117" s="71"/>
      <c r="C117" s="72" t="s">
        <v>449</v>
      </c>
      <c r="D117" s="73" t="s">
        <v>336</v>
      </c>
      <c r="E117" s="74" t="s">
        <v>450</v>
      </c>
      <c r="F117" s="75">
        <v>91</v>
      </c>
      <c r="G117" s="74">
        <v>943771.92</v>
      </c>
      <c r="H117" s="75"/>
      <c r="I117" s="74"/>
      <c r="J117" s="75">
        <v>91</v>
      </c>
      <c r="K117" s="74">
        <v>943771.92</v>
      </c>
      <c r="L117" s="75"/>
      <c r="M117" s="74"/>
      <c r="N117" s="76"/>
      <c r="O117" s="25">
        <f t="shared" si="56"/>
        <v>91</v>
      </c>
      <c r="P117" s="25">
        <f t="shared" si="57"/>
        <v>943771.92</v>
      </c>
      <c r="Q117" s="25">
        <f t="shared" si="58"/>
        <v>0</v>
      </c>
      <c r="R117" s="25">
        <f t="shared" si="59"/>
        <v>0</v>
      </c>
      <c r="S117" s="25">
        <f t="shared" si="60"/>
        <v>91</v>
      </c>
      <c r="T117" s="25">
        <f t="shared" si="61"/>
        <v>943771.92</v>
      </c>
      <c r="U117" s="25">
        <f t="shared" si="62"/>
        <v>0</v>
      </c>
      <c r="V117" s="25">
        <f t="shared" si="63"/>
        <v>0</v>
      </c>
    </row>
    <row r="118" spans="1:22" s="26" customFormat="1" ht="105.6" x14ac:dyDescent="0.25">
      <c r="A118" s="70">
        <v>78</v>
      </c>
      <c r="B118" s="71"/>
      <c r="C118" s="72" t="s">
        <v>451</v>
      </c>
      <c r="D118" s="73" t="s">
        <v>340</v>
      </c>
      <c r="E118" s="74" t="s">
        <v>452</v>
      </c>
      <c r="F118" s="75"/>
      <c r="G118" s="74"/>
      <c r="H118" s="75">
        <v>80</v>
      </c>
      <c r="I118" s="74">
        <v>2144</v>
      </c>
      <c r="J118" s="75"/>
      <c r="K118" s="74"/>
      <c r="L118" s="75">
        <v>80</v>
      </c>
      <c r="M118" s="74">
        <v>2144</v>
      </c>
      <c r="N118" s="76"/>
      <c r="O118" s="25">
        <f t="shared" si="56"/>
        <v>0</v>
      </c>
      <c r="P118" s="25">
        <f t="shared" si="57"/>
        <v>0</v>
      </c>
      <c r="Q118" s="25">
        <f t="shared" si="58"/>
        <v>80</v>
      </c>
      <c r="R118" s="25">
        <f t="shared" si="59"/>
        <v>2144</v>
      </c>
      <c r="S118" s="25">
        <f t="shared" si="60"/>
        <v>0</v>
      </c>
      <c r="T118" s="25">
        <f t="shared" si="61"/>
        <v>0</v>
      </c>
      <c r="U118" s="25">
        <f t="shared" si="62"/>
        <v>80</v>
      </c>
      <c r="V118" s="25">
        <f t="shared" si="63"/>
        <v>2144</v>
      </c>
    </row>
    <row r="119" spans="1:22" s="26" customFormat="1" ht="39.6" x14ac:dyDescent="0.25">
      <c r="A119" s="70">
        <v>79</v>
      </c>
      <c r="B119" s="71"/>
      <c r="C119" s="72" t="s">
        <v>453</v>
      </c>
      <c r="D119" s="73" t="s">
        <v>322</v>
      </c>
      <c r="E119" s="74" t="s">
        <v>454</v>
      </c>
      <c r="F119" s="75"/>
      <c r="G119" s="74"/>
      <c r="H119" s="75">
        <v>145</v>
      </c>
      <c r="I119" s="74">
        <v>1840734.4000000001</v>
      </c>
      <c r="J119" s="75"/>
      <c r="K119" s="74"/>
      <c r="L119" s="75">
        <v>145</v>
      </c>
      <c r="M119" s="74">
        <v>1840734.4000000001</v>
      </c>
      <c r="N119" s="76"/>
      <c r="O119" s="25">
        <f t="shared" si="56"/>
        <v>0</v>
      </c>
      <c r="P119" s="25">
        <f t="shared" si="57"/>
        <v>0</v>
      </c>
      <c r="Q119" s="25">
        <f t="shared" si="58"/>
        <v>145</v>
      </c>
      <c r="R119" s="25">
        <f t="shared" si="59"/>
        <v>1840734.4000000001</v>
      </c>
      <c r="S119" s="25">
        <f t="shared" si="60"/>
        <v>0</v>
      </c>
      <c r="T119" s="25">
        <f t="shared" si="61"/>
        <v>0</v>
      </c>
      <c r="U119" s="25">
        <f t="shared" si="62"/>
        <v>145</v>
      </c>
      <c r="V119" s="25">
        <f t="shared" si="63"/>
        <v>1840734.4000000001</v>
      </c>
    </row>
    <row r="120" spans="1:22" s="26" customFormat="1" ht="39.6" x14ac:dyDescent="0.25">
      <c r="A120" s="70">
        <v>80</v>
      </c>
      <c r="B120" s="71"/>
      <c r="C120" s="72" t="s">
        <v>455</v>
      </c>
      <c r="D120" s="73" t="s">
        <v>322</v>
      </c>
      <c r="E120" s="74" t="s">
        <v>456</v>
      </c>
      <c r="F120" s="75"/>
      <c r="G120" s="74"/>
      <c r="H120" s="75">
        <v>25</v>
      </c>
      <c r="I120" s="74">
        <v>317368.25</v>
      </c>
      <c r="J120" s="75"/>
      <c r="K120" s="74"/>
      <c r="L120" s="75">
        <v>25</v>
      </c>
      <c r="M120" s="74">
        <v>317368.25</v>
      </c>
      <c r="N120" s="76"/>
      <c r="O120" s="25">
        <f t="shared" si="56"/>
        <v>0</v>
      </c>
      <c r="P120" s="25">
        <f t="shared" si="57"/>
        <v>0</v>
      </c>
      <c r="Q120" s="25">
        <f t="shared" si="58"/>
        <v>25</v>
      </c>
      <c r="R120" s="25">
        <f t="shared" si="59"/>
        <v>317368.25</v>
      </c>
      <c r="S120" s="25">
        <f t="shared" si="60"/>
        <v>0</v>
      </c>
      <c r="T120" s="25">
        <f t="shared" si="61"/>
        <v>0</v>
      </c>
      <c r="U120" s="25">
        <f t="shared" si="62"/>
        <v>25</v>
      </c>
      <c r="V120" s="25">
        <f t="shared" si="63"/>
        <v>317368.25</v>
      </c>
    </row>
    <row r="121" spans="1:22" s="26" customFormat="1" ht="39.6" x14ac:dyDescent="0.25">
      <c r="A121" s="70">
        <v>81</v>
      </c>
      <c r="B121" s="71"/>
      <c r="C121" s="72" t="s">
        <v>455</v>
      </c>
      <c r="D121" s="73" t="s">
        <v>322</v>
      </c>
      <c r="E121" s="74" t="s">
        <v>457</v>
      </c>
      <c r="F121" s="75"/>
      <c r="G121" s="74"/>
      <c r="H121" s="75">
        <v>21</v>
      </c>
      <c r="I121" s="74">
        <v>300601.77</v>
      </c>
      <c r="J121" s="75"/>
      <c r="K121" s="74"/>
      <c r="L121" s="75">
        <v>21</v>
      </c>
      <c r="M121" s="74">
        <v>300601.77</v>
      </c>
      <c r="N121" s="76"/>
      <c r="O121" s="25">
        <f t="shared" si="56"/>
        <v>0</v>
      </c>
      <c r="P121" s="25">
        <f t="shared" si="57"/>
        <v>0</v>
      </c>
      <c r="Q121" s="25">
        <f t="shared" si="58"/>
        <v>21</v>
      </c>
      <c r="R121" s="25">
        <f t="shared" si="59"/>
        <v>300601.77</v>
      </c>
      <c r="S121" s="25">
        <f t="shared" si="60"/>
        <v>0</v>
      </c>
      <c r="T121" s="25">
        <f t="shared" si="61"/>
        <v>0</v>
      </c>
      <c r="U121" s="25">
        <f t="shared" si="62"/>
        <v>21</v>
      </c>
      <c r="V121" s="25">
        <f t="shared" si="63"/>
        <v>300601.77</v>
      </c>
    </row>
    <row r="122" spans="1:22" s="26" customFormat="1" ht="52.8" x14ac:dyDescent="0.25">
      <c r="A122" s="70">
        <v>82</v>
      </c>
      <c r="B122" s="71"/>
      <c r="C122" s="72" t="s">
        <v>458</v>
      </c>
      <c r="D122" s="73" t="s">
        <v>459</v>
      </c>
      <c r="E122" s="74" t="s">
        <v>460</v>
      </c>
      <c r="F122" s="75"/>
      <c r="G122" s="74"/>
      <c r="H122" s="75">
        <v>289</v>
      </c>
      <c r="I122" s="74">
        <v>257753.32</v>
      </c>
      <c r="J122" s="75"/>
      <c r="K122" s="74"/>
      <c r="L122" s="75">
        <v>289</v>
      </c>
      <c r="M122" s="74">
        <v>257753.32</v>
      </c>
      <c r="N122" s="76"/>
      <c r="O122" s="25">
        <f t="shared" si="56"/>
        <v>0</v>
      </c>
      <c r="P122" s="25">
        <f t="shared" si="57"/>
        <v>0</v>
      </c>
      <c r="Q122" s="25">
        <f t="shared" si="58"/>
        <v>289</v>
      </c>
      <c r="R122" s="25">
        <f t="shared" si="59"/>
        <v>257753.32</v>
      </c>
      <c r="S122" s="25">
        <f t="shared" si="60"/>
        <v>0</v>
      </c>
      <c r="T122" s="25">
        <f t="shared" si="61"/>
        <v>0</v>
      </c>
      <c r="U122" s="25">
        <f t="shared" si="62"/>
        <v>289</v>
      </c>
      <c r="V122" s="25">
        <f t="shared" si="63"/>
        <v>257753.32</v>
      </c>
    </row>
    <row r="123" spans="1:22" s="26" customFormat="1" ht="39.6" x14ac:dyDescent="0.25">
      <c r="A123" s="70">
        <v>83</v>
      </c>
      <c r="B123" s="71"/>
      <c r="C123" s="72" t="s">
        <v>461</v>
      </c>
      <c r="D123" s="73" t="s">
        <v>304</v>
      </c>
      <c r="E123" s="74" t="s">
        <v>462</v>
      </c>
      <c r="F123" s="75">
        <v>50</v>
      </c>
      <c r="G123" s="74">
        <v>260.8</v>
      </c>
      <c r="H123" s="75"/>
      <c r="I123" s="74"/>
      <c r="J123" s="75"/>
      <c r="K123" s="74"/>
      <c r="L123" s="75">
        <v>50</v>
      </c>
      <c r="M123" s="74">
        <v>260.8</v>
      </c>
      <c r="N123" s="76"/>
      <c r="O123" s="25">
        <f t="shared" si="56"/>
        <v>50</v>
      </c>
      <c r="P123" s="25">
        <f t="shared" si="57"/>
        <v>260.8</v>
      </c>
      <c r="Q123" s="25">
        <f t="shared" si="58"/>
        <v>0</v>
      </c>
      <c r="R123" s="25">
        <f t="shared" si="59"/>
        <v>0</v>
      </c>
      <c r="S123" s="25">
        <f t="shared" si="60"/>
        <v>0</v>
      </c>
      <c r="T123" s="25">
        <f t="shared" si="61"/>
        <v>0</v>
      </c>
      <c r="U123" s="25">
        <f t="shared" si="62"/>
        <v>50</v>
      </c>
      <c r="V123" s="25">
        <f t="shared" si="63"/>
        <v>260.8</v>
      </c>
    </row>
    <row r="124" spans="1:22" s="26" customFormat="1" ht="39.6" x14ac:dyDescent="0.25">
      <c r="A124" s="70">
        <v>84</v>
      </c>
      <c r="B124" s="71"/>
      <c r="C124" s="72" t="s">
        <v>463</v>
      </c>
      <c r="D124" s="73" t="s">
        <v>464</v>
      </c>
      <c r="E124" s="74" t="s">
        <v>465</v>
      </c>
      <c r="F124" s="75">
        <v>410</v>
      </c>
      <c r="G124" s="74">
        <v>10086</v>
      </c>
      <c r="H124" s="75"/>
      <c r="I124" s="74"/>
      <c r="J124" s="75">
        <v>362</v>
      </c>
      <c r="K124" s="74">
        <v>8905.2000000000007</v>
      </c>
      <c r="L124" s="75">
        <v>48</v>
      </c>
      <c r="M124" s="74">
        <v>1180.8</v>
      </c>
      <c r="N124" s="76"/>
      <c r="O124" s="25">
        <f t="shared" si="56"/>
        <v>410</v>
      </c>
      <c r="P124" s="25">
        <f t="shared" si="57"/>
        <v>10086</v>
      </c>
      <c r="Q124" s="25">
        <f t="shared" si="58"/>
        <v>0</v>
      </c>
      <c r="R124" s="25">
        <f t="shared" si="59"/>
        <v>0</v>
      </c>
      <c r="S124" s="25">
        <f t="shared" si="60"/>
        <v>362</v>
      </c>
      <c r="T124" s="25">
        <f t="shared" si="61"/>
        <v>8905.2000000000007</v>
      </c>
      <c r="U124" s="25">
        <f t="shared" si="62"/>
        <v>48</v>
      </c>
      <c r="V124" s="25">
        <f t="shared" si="63"/>
        <v>1180.8</v>
      </c>
    </row>
    <row r="125" spans="1:22" s="17" customFormat="1" ht="12.6" customHeight="1" x14ac:dyDescent="0.25">
      <c r="H125" s="17" t="s">
        <v>556</v>
      </c>
    </row>
    <row r="126" spans="1:22" s="17" customFormat="1" ht="25.95" hidden="1" customHeight="1" x14ac:dyDescent="0.25">
      <c r="A126" s="111" t="s">
        <v>139</v>
      </c>
      <c r="B126" s="114" t="s">
        <v>140</v>
      </c>
      <c r="C126" s="114" t="s">
        <v>293</v>
      </c>
      <c r="D126" s="117" t="s">
        <v>141</v>
      </c>
      <c r="E126" s="114" t="s">
        <v>142</v>
      </c>
      <c r="F126" s="114" t="s">
        <v>294</v>
      </c>
      <c r="G126" s="114"/>
      <c r="H126" s="114" t="s">
        <v>295</v>
      </c>
      <c r="I126" s="114"/>
      <c r="J126" s="114"/>
      <c r="K126" s="114"/>
      <c r="L126" s="114" t="s">
        <v>296</v>
      </c>
      <c r="M126" s="114"/>
      <c r="N126" s="120" t="s">
        <v>146</v>
      </c>
    </row>
    <row r="127" spans="1:22" s="17" customFormat="1" ht="13.2" hidden="1" x14ac:dyDescent="0.25">
      <c r="A127" s="112"/>
      <c r="B127" s="115"/>
      <c r="C127" s="115"/>
      <c r="D127" s="118"/>
      <c r="E127" s="115"/>
      <c r="F127" s="115" t="s">
        <v>147</v>
      </c>
      <c r="G127" s="115" t="s">
        <v>148</v>
      </c>
      <c r="H127" s="115" t="s">
        <v>149</v>
      </c>
      <c r="I127" s="115"/>
      <c r="J127" s="123" t="s">
        <v>150</v>
      </c>
      <c r="K127" s="124"/>
      <c r="L127" s="125" t="s">
        <v>147</v>
      </c>
      <c r="M127" s="125" t="s">
        <v>148</v>
      </c>
      <c r="N127" s="121"/>
    </row>
    <row r="128" spans="1:22" s="17" customFormat="1" ht="13.8" hidden="1" thickBot="1" x14ac:dyDescent="0.3">
      <c r="A128" s="113"/>
      <c r="B128" s="116"/>
      <c r="C128" s="116"/>
      <c r="D128" s="119"/>
      <c r="E128" s="116"/>
      <c r="F128" s="116"/>
      <c r="G128" s="116"/>
      <c r="H128" s="19" t="s">
        <v>147</v>
      </c>
      <c r="I128" s="19" t="s">
        <v>148</v>
      </c>
      <c r="J128" s="19" t="s">
        <v>147</v>
      </c>
      <c r="K128" s="19" t="s">
        <v>148</v>
      </c>
      <c r="L128" s="126"/>
      <c r="M128" s="126"/>
      <c r="N128" s="122"/>
    </row>
    <row r="129" spans="1:22" s="26" customFormat="1" ht="118.8" x14ac:dyDescent="0.25">
      <c r="A129" s="70">
        <v>85</v>
      </c>
      <c r="B129" s="71"/>
      <c r="C129" s="72" t="s">
        <v>466</v>
      </c>
      <c r="D129" s="73" t="s">
        <v>325</v>
      </c>
      <c r="E129" s="74" t="s">
        <v>467</v>
      </c>
      <c r="F129" s="75">
        <v>1</v>
      </c>
      <c r="G129" s="74">
        <v>6364.2000000000007</v>
      </c>
      <c r="H129" s="75"/>
      <c r="I129" s="74"/>
      <c r="J129" s="75"/>
      <c r="K129" s="74"/>
      <c r="L129" s="75">
        <v>1</v>
      </c>
      <c r="M129" s="74">
        <v>6364.2000000000007</v>
      </c>
      <c r="N129" s="76"/>
      <c r="O129" s="25">
        <f t="shared" ref="O129:O139" si="64">F129</f>
        <v>1</v>
      </c>
      <c r="P129" s="25">
        <f t="shared" ref="P129:P139" si="65">G129</f>
        <v>6364.2000000000007</v>
      </c>
      <c r="Q129" s="25">
        <f t="shared" ref="Q129:Q139" si="66">H129</f>
        <v>0</v>
      </c>
      <c r="R129" s="25">
        <f t="shared" ref="R129:R139" si="67">I129</f>
        <v>0</v>
      </c>
      <c r="S129" s="25">
        <f t="shared" ref="S129:S139" si="68">J129</f>
        <v>0</v>
      </c>
      <c r="T129" s="25">
        <f t="shared" ref="T129:T139" si="69">K129</f>
        <v>0</v>
      </c>
      <c r="U129" s="25">
        <f t="shared" ref="U129:U139" si="70">L129</f>
        <v>1</v>
      </c>
      <c r="V129" s="25">
        <f t="shared" ref="V129:V139" si="71">M129</f>
        <v>6364.2000000000007</v>
      </c>
    </row>
    <row r="130" spans="1:22" s="26" customFormat="1" ht="118.8" x14ac:dyDescent="0.25">
      <c r="A130" s="70">
        <v>86</v>
      </c>
      <c r="B130" s="71"/>
      <c r="C130" s="72" t="s">
        <v>468</v>
      </c>
      <c r="D130" s="73" t="s">
        <v>325</v>
      </c>
      <c r="E130" s="74" t="s">
        <v>467</v>
      </c>
      <c r="F130" s="75">
        <v>5</v>
      </c>
      <c r="G130" s="74">
        <v>31821</v>
      </c>
      <c r="H130" s="75"/>
      <c r="I130" s="74"/>
      <c r="J130" s="75"/>
      <c r="K130" s="74"/>
      <c r="L130" s="75">
        <v>5</v>
      </c>
      <c r="M130" s="74">
        <v>31821</v>
      </c>
      <c r="N130" s="76"/>
      <c r="O130" s="25">
        <f t="shared" si="64"/>
        <v>5</v>
      </c>
      <c r="P130" s="25">
        <f t="shared" si="65"/>
        <v>31821</v>
      </c>
      <c r="Q130" s="25">
        <f t="shared" si="66"/>
        <v>0</v>
      </c>
      <c r="R130" s="25">
        <f t="shared" si="67"/>
        <v>0</v>
      </c>
      <c r="S130" s="25">
        <f t="shared" si="68"/>
        <v>0</v>
      </c>
      <c r="T130" s="25">
        <f t="shared" si="69"/>
        <v>0</v>
      </c>
      <c r="U130" s="25">
        <f t="shared" si="70"/>
        <v>5</v>
      </c>
      <c r="V130" s="25">
        <f t="shared" si="71"/>
        <v>31821</v>
      </c>
    </row>
    <row r="131" spans="1:22" s="26" customFormat="1" ht="79.2" x14ac:dyDescent="0.25">
      <c r="A131" s="70">
        <v>87</v>
      </c>
      <c r="B131" s="71"/>
      <c r="C131" s="72" t="s">
        <v>469</v>
      </c>
      <c r="D131" s="73" t="s">
        <v>340</v>
      </c>
      <c r="E131" s="74">
        <v>5575</v>
      </c>
      <c r="F131" s="75">
        <v>3</v>
      </c>
      <c r="G131" s="74">
        <v>16725</v>
      </c>
      <c r="H131" s="75"/>
      <c r="I131" s="74"/>
      <c r="J131" s="75">
        <v>3</v>
      </c>
      <c r="K131" s="74">
        <v>16725</v>
      </c>
      <c r="L131" s="75"/>
      <c r="M131" s="74"/>
      <c r="N131" s="76"/>
      <c r="O131" s="25">
        <f t="shared" si="64"/>
        <v>3</v>
      </c>
      <c r="P131" s="25">
        <f t="shared" si="65"/>
        <v>16725</v>
      </c>
      <c r="Q131" s="25">
        <f t="shared" si="66"/>
        <v>0</v>
      </c>
      <c r="R131" s="25">
        <f t="shared" si="67"/>
        <v>0</v>
      </c>
      <c r="S131" s="25">
        <f t="shared" si="68"/>
        <v>3</v>
      </c>
      <c r="T131" s="25">
        <f t="shared" si="69"/>
        <v>16725</v>
      </c>
      <c r="U131" s="25">
        <f t="shared" si="70"/>
        <v>0</v>
      </c>
      <c r="V131" s="25">
        <f t="shared" si="71"/>
        <v>0</v>
      </c>
    </row>
    <row r="132" spans="1:22" s="26" customFormat="1" ht="39.6" x14ac:dyDescent="0.25">
      <c r="A132" s="70">
        <v>88</v>
      </c>
      <c r="B132" s="71"/>
      <c r="C132" s="72" t="s">
        <v>470</v>
      </c>
      <c r="D132" s="73" t="s">
        <v>307</v>
      </c>
      <c r="E132" s="74" t="s">
        <v>471</v>
      </c>
      <c r="F132" s="75">
        <v>95</v>
      </c>
      <c r="G132" s="74">
        <v>618.45000000000005</v>
      </c>
      <c r="H132" s="75"/>
      <c r="I132" s="74"/>
      <c r="J132" s="75">
        <v>95</v>
      </c>
      <c r="K132" s="74">
        <v>618.45000000000005</v>
      </c>
      <c r="L132" s="75"/>
      <c r="M132" s="74"/>
      <c r="N132" s="76"/>
      <c r="O132" s="25">
        <f t="shared" si="64"/>
        <v>95</v>
      </c>
      <c r="P132" s="25">
        <f t="shared" si="65"/>
        <v>618.45000000000005</v>
      </c>
      <c r="Q132" s="25">
        <f t="shared" si="66"/>
        <v>0</v>
      </c>
      <c r="R132" s="25">
        <f t="shared" si="67"/>
        <v>0</v>
      </c>
      <c r="S132" s="25">
        <f t="shared" si="68"/>
        <v>95</v>
      </c>
      <c r="T132" s="25">
        <f t="shared" si="69"/>
        <v>618.45000000000005</v>
      </c>
      <c r="U132" s="25">
        <f t="shared" si="70"/>
        <v>0</v>
      </c>
      <c r="V132" s="25">
        <f t="shared" si="71"/>
        <v>0</v>
      </c>
    </row>
    <row r="133" spans="1:22" s="26" customFormat="1" ht="52.8" x14ac:dyDescent="0.25">
      <c r="A133" s="70">
        <v>89</v>
      </c>
      <c r="B133" s="71"/>
      <c r="C133" s="72" t="s">
        <v>472</v>
      </c>
      <c r="D133" s="73" t="s">
        <v>307</v>
      </c>
      <c r="E133" s="74" t="s">
        <v>473</v>
      </c>
      <c r="F133" s="75">
        <v>1200</v>
      </c>
      <c r="G133" s="74">
        <v>6349.4400000000005</v>
      </c>
      <c r="H133" s="75"/>
      <c r="I133" s="74"/>
      <c r="J133" s="75"/>
      <c r="K133" s="74"/>
      <c r="L133" s="75">
        <v>1200</v>
      </c>
      <c r="M133" s="74">
        <v>6349.4400000000005</v>
      </c>
      <c r="N133" s="76"/>
      <c r="O133" s="25">
        <f t="shared" si="64"/>
        <v>1200</v>
      </c>
      <c r="P133" s="25">
        <f t="shared" si="65"/>
        <v>6349.4400000000005</v>
      </c>
      <c r="Q133" s="25">
        <f t="shared" si="66"/>
        <v>0</v>
      </c>
      <c r="R133" s="25">
        <f t="shared" si="67"/>
        <v>0</v>
      </c>
      <c r="S133" s="25">
        <f t="shared" si="68"/>
        <v>0</v>
      </c>
      <c r="T133" s="25">
        <f t="shared" si="69"/>
        <v>0</v>
      </c>
      <c r="U133" s="25">
        <f t="shared" si="70"/>
        <v>1200</v>
      </c>
      <c r="V133" s="25">
        <f t="shared" si="71"/>
        <v>6349.4400000000005</v>
      </c>
    </row>
    <row r="134" spans="1:22" s="26" customFormat="1" ht="39.6" x14ac:dyDescent="0.25">
      <c r="A134" s="70">
        <v>90</v>
      </c>
      <c r="B134" s="71"/>
      <c r="C134" s="72" t="s">
        <v>474</v>
      </c>
      <c r="D134" s="73" t="s">
        <v>307</v>
      </c>
      <c r="E134" s="74" t="s">
        <v>475</v>
      </c>
      <c r="F134" s="75">
        <v>170</v>
      </c>
      <c r="G134" s="74">
        <v>2165.8000000000002</v>
      </c>
      <c r="H134" s="75"/>
      <c r="I134" s="74"/>
      <c r="J134" s="75">
        <v>170</v>
      </c>
      <c r="K134" s="74">
        <v>2165.8000000000002</v>
      </c>
      <c r="L134" s="75"/>
      <c r="M134" s="74"/>
      <c r="N134" s="76"/>
      <c r="O134" s="25">
        <f t="shared" si="64"/>
        <v>170</v>
      </c>
      <c r="P134" s="25">
        <f t="shared" si="65"/>
        <v>2165.8000000000002</v>
      </c>
      <c r="Q134" s="25">
        <f t="shared" si="66"/>
        <v>0</v>
      </c>
      <c r="R134" s="25">
        <f t="shared" si="67"/>
        <v>0</v>
      </c>
      <c r="S134" s="25">
        <f t="shared" si="68"/>
        <v>170</v>
      </c>
      <c r="T134" s="25">
        <f t="shared" si="69"/>
        <v>2165.8000000000002</v>
      </c>
      <c r="U134" s="25">
        <f t="shared" si="70"/>
        <v>0</v>
      </c>
      <c r="V134" s="25">
        <f t="shared" si="71"/>
        <v>0</v>
      </c>
    </row>
    <row r="135" spans="1:22" s="26" customFormat="1" ht="52.8" x14ac:dyDescent="0.25">
      <c r="A135" s="70">
        <v>91</v>
      </c>
      <c r="B135" s="71"/>
      <c r="C135" s="72" t="s">
        <v>476</v>
      </c>
      <c r="D135" s="73" t="s">
        <v>307</v>
      </c>
      <c r="E135" s="74" t="s">
        <v>477</v>
      </c>
      <c r="F135" s="75">
        <v>8650</v>
      </c>
      <c r="G135" s="74">
        <v>91539.49</v>
      </c>
      <c r="H135" s="75"/>
      <c r="I135" s="74"/>
      <c r="J135" s="75"/>
      <c r="K135" s="74"/>
      <c r="L135" s="75">
        <v>8650</v>
      </c>
      <c r="M135" s="74">
        <v>91539.49</v>
      </c>
      <c r="N135" s="76"/>
      <c r="O135" s="25">
        <f t="shared" si="64"/>
        <v>8650</v>
      </c>
      <c r="P135" s="25">
        <f t="shared" si="65"/>
        <v>91539.49</v>
      </c>
      <c r="Q135" s="25">
        <f t="shared" si="66"/>
        <v>0</v>
      </c>
      <c r="R135" s="25">
        <f t="shared" si="67"/>
        <v>0</v>
      </c>
      <c r="S135" s="25">
        <f t="shared" si="68"/>
        <v>0</v>
      </c>
      <c r="T135" s="25">
        <f t="shared" si="69"/>
        <v>0</v>
      </c>
      <c r="U135" s="25">
        <f t="shared" si="70"/>
        <v>8650</v>
      </c>
      <c r="V135" s="25">
        <f t="shared" si="71"/>
        <v>91539.49</v>
      </c>
    </row>
    <row r="136" spans="1:22" s="26" customFormat="1" ht="79.2" x14ac:dyDescent="0.25">
      <c r="A136" s="70">
        <v>92</v>
      </c>
      <c r="B136" s="71"/>
      <c r="C136" s="72" t="s">
        <v>478</v>
      </c>
      <c r="D136" s="73" t="s">
        <v>300</v>
      </c>
      <c r="E136" s="74" t="s">
        <v>479</v>
      </c>
      <c r="F136" s="75">
        <v>414</v>
      </c>
      <c r="G136" s="74">
        <v>169462.62</v>
      </c>
      <c r="H136" s="75"/>
      <c r="I136" s="74"/>
      <c r="J136" s="75"/>
      <c r="K136" s="74"/>
      <c r="L136" s="75">
        <v>414</v>
      </c>
      <c r="M136" s="74">
        <v>169462.62</v>
      </c>
      <c r="N136" s="76"/>
      <c r="O136" s="25">
        <f t="shared" si="64"/>
        <v>414</v>
      </c>
      <c r="P136" s="25">
        <f t="shared" si="65"/>
        <v>169462.62</v>
      </c>
      <c r="Q136" s="25">
        <f t="shared" si="66"/>
        <v>0</v>
      </c>
      <c r="R136" s="25">
        <f t="shared" si="67"/>
        <v>0</v>
      </c>
      <c r="S136" s="25">
        <f t="shared" si="68"/>
        <v>0</v>
      </c>
      <c r="T136" s="25">
        <f t="shared" si="69"/>
        <v>0</v>
      </c>
      <c r="U136" s="25">
        <f t="shared" si="70"/>
        <v>414</v>
      </c>
      <c r="V136" s="25">
        <f t="shared" si="71"/>
        <v>169462.62</v>
      </c>
    </row>
    <row r="137" spans="1:22" s="26" customFormat="1" ht="79.2" x14ac:dyDescent="0.25">
      <c r="A137" s="70">
        <v>93</v>
      </c>
      <c r="B137" s="71"/>
      <c r="C137" s="72" t="s">
        <v>480</v>
      </c>
      <c r="D137" s="73" t="s">
        <v>300</v>
      </c>
      <c r="E137" s="74" t="s">
        <v>479</v>
      </c>
      <c r="F137" s="75"/>
      <c r="G137" s="74"/>
      <c r="H137" s="75">
        <v>2478</v>
      </c>
      <c r="I137" s="74">
        <v>1014319.74</v>
      </c>
      <c r="J137" s="75"/>
      <c r="K137" s="74"/>
      <c r="L137" s="75">
        <v>2478</v>
      </c>
      <c r="M137" s="74">
        <v>1014319.74</v>
      </c>
      <c r="N137" s="76"/>
      <c r="O137" s="25">
        <f t="shared" si="64"/>
        <v>0</v>
      </c>
      <c r="P137" s="25">
        <f t="shared" si="65"/>
        <v>0</v>
      </c>
      <c r="Q137" s="25">
        <f t="shared" si="66"/>
        <v>2478</v>
      </c>
      <c r="R137" s="25">
        <f t="shared" si="67"/>
        <v>1014319.74</v>
      </c>
      <c r="S137" s="25">
        <f t="shared" si="68"/>
        <v>0</v>
      </c>
      <c r="T137" s="25">
        <f t="shared" si="69"/>
        <v>0</v>
      </c>
      <c r="U137" s="25">
        <f t="shared" si="70"/>
        <v>2478</v>
      </c>
      <c r="V137" s="25">
        <f t="shared" si="71"/>
        <v>1014319.74</v>
      </c>
    </row>
    <row r="138" spans="1:22" s="26" customFormat="1" ht="66" x14ac:dyDescent="0.25">
      <c r="A138" s="70">
        <v>94</v>
      </c>
      <c r="B138" s="71"/>
      <c r="C138" s="72" t="s">
        <v>481</v>
      </c>
      <c r="D138" s="73" t="s">
        <v>300</v>
      </c>
      <c r="E138" s="74" t="s">
        <v>482</v>
      </c>
      <c r="F138" s="75">
        <v>20</v>
      </c>
      <c r="G138" s="74">
        <v>22706</v>
      </c>
      <c r="H138" s="75"/>
      <c r="I138" s="74"/>
      <c r="J138" s="75"/>
      <c r="K138" s="74"/>
      <c r="L138" s="75">
        <v>20</v>
      </c>
      <c r="M138" s="74">
        <v>22706</v>
      </c>
      <c r="N138" s="76"/>
      <c r="O138" s="25">
        <f t="shared" si="64"/>
        <v>20</v>
      </c>
      <c r="P138" s="25">
        <f t="shared" si="65"/>
        <v>22706</v>
      </c>
      <c r="Q138" s="25">
        <f t="shared" si="66"/>
        <v>0</v>
      </c>
      <c r="R138" s="25">
        <f t="shared" si="67"/>
        <v>0</v>
      </c>
      <c r="S138" s="25">
        <f t="shared" si="68"/>
        <v>0</v>
      </c>
      <c r="T138" s="25">
        <f t="shared" si="69"/>
        <v>0</v>
      </c>
      <c r="U138" s="25">
        <f t="shared" si="70"/>
        <v>20</v>
      </c>
      <c r="V138" s="25">
        <f t="shared" si="71"/>
        <v>22706</v>
      </c>
    </row>
    <row r="139" spans="1:22" s="26" customFormat="1" ht="79.2" x14ac:dyDescent="0.25">
      <c r="A139" s="70">
        <v>95</v>
      </c>
      <c r="B139" s="71"/>
      <c r="C139" s="72" t="s">
        <v>483</v>
      </c>
      <c r="D139" s="73" t="s">
        <v>307</v>
      </c>
      <c r="E139" s="74" t="s">
        <v>484</v>
      </c>
      <c r="F139" s="75">
        <v>200</v>
      </c>
      <c r="G139" s="74">
        <v>4002</v>
      </c>
      <c r="H139" s="75"/>
      <c r="I139" s="74"/>
      <c r="J139" s="75"/>
      <c r="K139" s="74"/>
      <c r="L139" s="75">
        <v>200</v>
      </c>
      <c r="M139" s="74">
        <v>4002</v>
      </c>
      <c r="N139" s="76"/>
      <c r="O139" s="25">
        <f t="shared" si="64"/>
        <v>200</v>
      </c>
      <c r="P139" s="25">
        <f t="shared" si="65"/>
        <v>4002</v>
      </c>
      <c r="Q139" s="25">
        <f t="shared" si="66"/>
        <v>0</v>
      </c>
      <c r="R139" s="25">
        <f t="shared" si="67"/>
        <v>0</v>
      </c>
      <c r="S139" s="25">
        <f t="shared" si="68"/>
        <v>0</v>
      </c>
      <c r="T139" s="25">
        <f t="shared" si="69"/>
        <v>0</v>
      </c>
      <c r="U139" s="25">
        <f t="shared" si="70"/>
        <v>200</v>
      </c>
      <c r="V139" s="25">
        <f t="shared" si="71"/>
        <v>4002</v>
      </c>
    </row>
    <row r="140" spans="1:22" s="17" customFormat="1" ht="12.6" customHeight="1" x14ac:dyDescent="0.25">
      <c r="H140" s="17" t="s">
        <v>557</v>
      </c>
    </row>
    <row r="141" spans="1:22" s="17" customFormat="1" ht="25.95" hidden="1" customHeight="1" x14ac:dyDescent="0.25">
      <c r="A141" s="111" t="s">
        <v>139</v>
      </c>
      <c r="B141" s="114" t="s">
        <v>140</v>
      </c>
      <c r="C141" s="114" t="s">
        <v>293</v>
      </c>
      <c r="D141" s="117" t="s">
        <v>141</v>
      </c>
      <c r="E141" s="114" t="s">
        <v>142</v>
      </c>
      <c r="F141" s="114" t="s">
        <v>294</v>
      </c>
      <c r="G141" s="114"/>
      <c r="H141" s="114" t="s">
        <v>295</v>
      </c>
      <c r="I141" s="114"/>
      <c r="J141" s="114"/>
      <c r="K141" s="114"/>
      <c r="L141" s="114" t="s">
        <v>296</v>
      </c>
      <c r="M141" s="114"/>
      <c r="N141" s="120" t="s">
        <v>146</v>
      </c>
    </row>
    <row r="142" spans="1:22" s="17" customFormat="1" ht="13.2" hidden="1" x14ac:dyDescent="0.25">
      <c r="A142" s="112"/>
      <c r="B142" s="115"/>
      <c r="C142" s="115"/>
      <c r="D142" s="118"/>
      <c r="E142" s="115"/>
      <c r="F142" s="115" t="s">
        <v>147</v>
      </c>
      <c r="G142" s="115" t="s">
        <v>148</v>
      </c>
      <c r="H142" s="115" t="s">
        <v>149</v>
      </c>
      <c r="I142" s="115"/>
      <c r="J142" s="123" t="s">
        <v>150</v>
      </c>
      <c r="K142" s="124"/>
      <c r="L142" s="125" t="s">
        <v>147</v>
      </c>
      <c r="M142" s="125" t="s">
        <v>148</v>
      </c>
      <c r="N142" s="121"/>
    </row>
    <row r="143" spans="1:22" s="17" customFormat="1" ht="13.8" hidden="1" thickBot="1" x14ac:dyDescent="0.3">
      <c r="A143" s="113"/>
      <c r="B143" s="116"/>
      <c r="C143" s="116"/>
      <c r="D143" s="119"/>
      <c r="E143" s="116"/>
      <c r="F143" s="116"/>
      <c r="G143" s="116"/>
      <c r="H143" s="19" t="s">
        <v>147</v>
      </c>
      <c r="I143" s="19" t="s">
        <v>148</v>
      </c>
      <c r="J143" s="19" t="s">
        <v>147</v>
      </c>
      <c r="K143" s="19" t="s">
        <v>148</v>
      </c>
      <c r="L143" s="126"/>
      <c r="M143" s="126"/>
      <c r="N143" s="122"/>
    </row>
    <row r="144" spans="1:22" s="26" customFormat="1" ht="79.2" x14ac:dyDescent="0.25">
      <c r="A144" s="70">
        <v>96</v>
      </c>
      <c r="B144" s="71"/>
      <c r="C144" s="72" t="s">
        <v>485</v>
      </c>
      <c r="D144" s="73" t="s">
        <v>307</v>
      </c>
      <c r="E144" s="74" t="s">
        <v>486</v>
      </c>
      <c r="F144" s="75">
        <v>240</v>
      </c>
      <c r="G144" s="74">
        <v>3905.1800000000003</v>
      </c>
      <c r="H144" s="75"/>
      <c r="I144" s="74"/>
      <c r="J144" s="75"/>
      <c r="K144" s="74"/>
      <c r="L144" s="75">
        <v>240</v>
      </c>
      <c r="M144" s="74">
        <v>3905.1800000000003</v>
      </c>
      <c r="N144" s="76"/>
      <c r="O144" s="25">
        <f t="shared" ref="O144:O155" si="72">F144</f>
        <v>240</v>
      </c>
      <c r="P144" s="25">
        <f t="shared" ref="P144:P155" si="73">G144</f>
        <v>3905.1800000000003</v>
      </c>
      <c r="Q144" s="25">
        <f t="shared" ref="Q144:Q155" si="74">H144</f>
        <v>0</v>
      </c>
      <c r="R144" s="25">
        <f t="shared" ref="R144:R155" si="75">I144</f>
        <v>0</v>
      </c>
      <c r="S144" s="25">
        <f t="shared" ref="S144:S155" si="76">J144</f>
        <v>0</v>
      </c>
      <c r="T144" s="25">
        <f t="shared" ref="T144:T155" si="77">K144</f>
        <v>0</v>
      </c>
      <c r="U144" s="25">
        <f t="shared" ref="U144:U155" si="78">L144</f>
        <v>240</v>
      </c>
      <c r="V144" s="25">
        <f t="shared" ref="V144:V155" si="79">M144</f>
        <v>3905.1800000000003</v>
      </c>
    </row>
    <row r="145" spans="1:22" s="26" customFormat="1" ht="79.2" x14ac:dyDescent="0.25">
      <c r="A145" s="70">
        <v>97</v>
      </c>
      <c r="B145" s="71"/>
      <c r="C145" s="72" t="s">
        <v>487</v>
      </c>
      <c r="D145" s="73" t="s">
        <v>307</v>
      </c>
      <c r="E145" s="74" t="s">
        <v>488</v>
      </c>
      <c r="F145" s="75">
        <v>320</v>
      </c>
      <c r="G145" s="74">
        <v>3753.6000000000004</v>
      </c>
      <c r="H145" s="75"/>
      <c r="I145" s="74"/>
      <c r="J145" s="75"/>
      <c r="K145" s="74"/>
      <c r="L145" s="75">
        <v>320</v>
      </c>
      <c r="M145" s="74">
        <v>3753.6000000000004</v>
      </c>
      <c r="N145" s="76"/>
      <c r="O145" s="25">
        <f t="shared" si="72"/>
        <v>320</v>
      </c>
      <c r="P145" s="25">
        <f t="shared" si="73"/>
        <v>3753.6000000000004</v>
      </c>
      <c r="Q145" s="25">
        <f t="shared" si="74"/>
        <v>0</v>
      </c>
      <c r="R145" s="25">
        <f t="shared" si="75"/>
        <v>0</v>
      </c>
      <c r="S145" s="25">
        <f t="shared" si="76"/>
        <v>0</v>
      </c>
      <c r="T145" s="25">
        <f t="shared" si="77"/>
        <v>0</v>
      </c>
      <c r="U145" s="25">
        <f t="shared" si="78"/>
        <v>320</v>
      </c>
      <c r="V145" s="25">
        <f t="shared" si="79"/>
        <v>3753.6000000000004</v>
      </c>
    </row>
    <row r="146" spans="1:22" s="26" customFormat="1" ht="79.2" x14ac:dyDescent="0.25">
      <c r="A146" s="70">
        <v>98</v>
      </c>
      <c r="B146" s="71"/>
      <c r="C146" s="72" t="s">
        <v>489</v>
      </c>
      <c r="D146" s="73" t="s">
        <v>307</v>
      </c>
      <c r="E146" s="74" t="s">
        <v>490</v>
      </c>
      <c r="F146" s="75">
        <v>105</v>
      </c>
      <c r="G146" s="74">
        <v>902.69</v>
      </c>
      <c r="H146" s="75"/>
      <c r="I146" s="74"/>
      <c r="J146" s="75"/>
      <c r="K146" s="74"/>
      <c r="L146" s="75">
        <v>105</v>
      </c>
      <c r="M146" s="74">
        <v>902.69</v>
      </c>
      <c r="N146" s="76"/>
      <c r="O146" s="25">
        <f t="shared" si="72"/>
        <v>105</v>
      </c>
      <c r="P146" s="25">
        <f t="shared" si="73"/>
        <v>902.69</v>
      </c>
      <c r="Q146" s="25">
        <f t="shared" si="74"/>
        <v>0</v>
      </c>
      <c r="R146" s="25">
        <f t="shared" si="75"/>
        <v>0</v>
      </c>
      <c r="S146" s="25">
        <f t="shared" si="76"/>
        <v>0</v>
      </c>
      <c r="T146" s="25">
        <f t="shared" si="77"/>
        <v>0</v>
      </c>
      <c r="U146" s="25">
        <f t="shared" si="78"/>
        <v>105</v>
      </c>
      <c r="V146" s="25">
        <f t="shared" si="79"/>
        <v>902.69</v>
      </c>
    </row>
    <row r="147" spans="1:22" s="26" customFormat="1" ht="52.8" x14ac:dyDescent="0.25">
      <c r="A147" s="70">
        <v>99</v>
      </c>
      <c r="B147" s="71"/>
      <c r="C147" s="72" t="s">
        <v>491</v>
      </c>
      <c r="D147" s="73" t="s">
        <v>307</v>
      </c>
      <c r="E147" s="74" t="s">
        <v>492</v>
      </c>
      <c r="F147" s="75">
        <v>414</v>
      </c>
      <c r="G147" s="74">
        <v>6754.3200000000006</v>
      </c>
      <c r="H147" s="75"/>
      <c r="I147" s="74"/>
      <c r="J147" s="75">
        <v>414</v>
      </c>
      <c r="K147" s="74">
        <v>6754.33</v>
      </c>
      <c r="L147" s="75"/>
      <c r="M147" s="74">
        <v>-0.01</v>
      </c>
      <c r="N147" s="76"/>
      <c r="O147" s="25">
        <f t="shared" si="72"/>
        <v>414</v>
      </c>
      <c r="P147" s="25">
        <f t="shared" si="73"/>
        <v>6754.3200000000006</v>
      </c>
      <c r="Q147" s="25">
        <f t="shared" si="74"/>
        <v>0</v>
      </c>
      <c r="R147" s="25">
        <f t="shared" si="75"/>
        <v>0</v>
      </c>
      <c r="S147" s="25">
        <f t="shared" si="76"/>
        <v>414</v>
      </c>
      <c r="T147" s="25">
        <f t="shared" si="77"/>
        <v>6754.33</v>
      </c>
      <c r="U147" s="25">
        <f t="shared" si="78"/>
        <v>0</v>
      </c>
      <c r="V147" s="25">
        <f t="shared" si="79"/>
        <v>-0.01</v>
      </c>
    </row>
    <row r="148" spans="1:22" s="26" customFormat="1" ht="52.8" x14ac:dyDescent="0.25">
      <c r="A148" s="70">
        <v>100</v>
      </c>
      <c r="B148" s="71"/>
      <c r="C148" s="72" t="s">
        <v>493</v>
      </c>
      <c r="D148" s="73" t="s">
        <v>307</v>
      </c>
      <c r="E148" s="74" t="s">
        <v>494</v>
      </c>
      <c r="F148" s="75">
        <v>13260</v>
      </c>
      <c r="G148" s="74">
        <v>185109.6</v>
      </c>
      <c r="H148" s="75"/>
      <c r="I148" s="74"/>
      <c r="J148" s="75"/>
      <c r="K148" s="74"/>
      <c r="L148" s="75">
        <v>13260</v>
      </c>
      <c r="M148" s="74">
        <v>185109.6</v>
      </c>
      <c r="N148" s="76"/>
      <c r="O148" s="25">
        <f t="shared" si="72"/>
        <v>13260</v>
      </c>
      <c r="P148" s="25">
        <f t="shared" si="73"/>
        <v>185109.6</v>
      </c>
      <c r="Q148" s="25">
        <f t="shared" si="74"/>
        <v>0</v>
      </c>
      <c r="R148" s="25">
        <f t="shared" si="75"/>
        <v>0</v>
      </c>
      <c r="S148" s="25">
        <f t="shared" si="76"/>
        <v>0</v>
      </c>
      <c r="T148" s="25">
        <f t="shared" si="77"/>
        <v>0</v>
      </c>
      <c r="U148" s="25">
        <f t="shared" si="78"/>
        <v>13260</v>
      </c>
      <c r="V148" s="25">
        <f t="shared" si="79"/>
        <v>185109.6</v>
      </c>
    </row>
    <row r="149" spans="1:22" s="26" customFormat="1" ht="52.8" x14ac:dyDescent="0.25">
      <c r="A149" s="70">
        <v>101</v>
      </c>
      <c r="B149" s="71"/>
      <c r="C149" s="72" t="s">
        <v>495</v>
      </c>
      <c r="D149" s="73" t="s">
        <v>307</v>
      </c>
      <c r="E149" s="74" t="s">
        <v>492</v>
      </c>
      <c r="F149" s="75">
        <v>5500</v>
      </c>
      <c r="G149" s="74">
        <v>89731.400000000009</v>
      </c>
      <c r="H149" s="75"/>
      <c r="I149" s="74"/>
      <c r="J149" s="75"/>
      <c r="K149" s="74"/>
      <c r="L149" s="75">
        <v>5500</v>
      </c>
      <c r="M149" s="74">
        <v>89731.400000000009</v>
      </c>
      <c r="N149" s="76"/>
      <c r="O149" s="25">
        <f t="shared" si="72"/>
        <v>5500</v>
      </c>
      <c r="P149" s="25">
        <f t="shared" si="73"/>
        <v>89731.400000000009</v>
      </c>
      <c r="Q149" s="25">
        <f t="shared" si="74"/>
        <v>0</v>
      </c>
      <c r="R149" s="25">
        <f t="shared" si="75"/>
        <v>0</v>
      </c>
      <c r="S149" s="25">
        <f t="shared" si="76"/>
        <v>0</v>
      </c>
      <c r="T149" s="25">
        <f t="shared" si="77"/>
        <v>0</v>
      </c>
      <c r="U149" s="25">
        <f t="shared" si="78"/>
        <v>5500</v>
      </c>
      <c r="V149" s="25">
        <f t="shared" si="79"/>
        <v>89731.400000000009</v>
      </c>
    </row>
    <row r="150" spans="1:22" s="26" customFormat="1" ht="79.2" x14ac:dyDescent="0.25">
      <c r="A150" s="70">
        <v>102</v>
      </c>
      <c r="B150" s="71"/>
      <c r="C150" s="72" t="s">
        <v>496</v>
      </c>
      <c r="D150" s="73" t="s">
        <v>340</v>
      </c>
      <c r="E150" s="74"/>
      <c r="F150" s="75">
        <v>1175</v>
      </c>
      <c r="G150" s="74"/>
      <c r="H150" s="75"/>
      <c r="I150" s="74"/>
      <c r="J150" s="75">
        <v>1087</v>
      </c>
      <c r="K150" s="74"/>
      <c r="L150" s="75">
        <v>88</v>
      </c>
      <c r="M150" s="74"/>
      <c r="N150" s="76"/>
      <c r="O150" s="25">
        <f t="shared" si="72"/>
        <v>1175</v>
      </c>
      <c r="P150" s="25">
        <f t="shared" si="73"/>
        <v>0</v>
      </c>
      <c r="Q150" s="25">
        <f t="shared" si="74"/>
        <v>0</v>
      </c>
      <c r="R150" s="25">
        <f t="shared" si="75"/>
        <v>0</v>
      </c>
      <c r="S150" s="25">
        <f t="shared" si="76"/>
        <v>1087</v>
      </c>
      <c r="T150" s="25">
        <f t="shared" si="77"/>
        <v>0</v>
      </c>
      <c r="U150" s="25">
        <f t="shared" si="78"/>
        <v>88</v>
      </c>
      <c r="V150" s="25">
        <f t="shared" si="79"/>
        <v>0</v>
      </c>
    </row>
    <row r="151" spans="1:22" s="26" customFormat="1" ht="79.2" x14ac:dyDescent="0.25">
      <c r="A151" s="70">
        <v>103</v>
      </c>
      <c r="B151" s="71"/>
      <c r="C151" s="72" t="s">
        <v>496</v>
      </c>
      <c r="D151" s="73" t="s">
        <v>340</v>
      </c>
      <c r="E151" s="74"/>
      <c r="F151" s="75"/>
      <c r="G151" s="74"/>
      <c r="H151" s="75">
        <v>40</v>
      </c>
      <c r="I151" s="74"/>
      <c r="J151" s="75"/>
      <c r="K151" s="74"/>
      <c r="L151" s="75">
        <v>40</v>
      </c>
      <c r="M151" s="74"/>
      <c r="N151" s="76"/>
      <c r="O151" s="25">
        <f t="shared" si="72"/>
        <v>0</v>
      </c>
      <c r="P151" s="25">
        <f t="shared" si="73"/>
        <v>0</v>
      </c>
      <c r="Q151" s="25">
        <f t="shared" si="74"/>
        <v>40</v>
      </c>
      <c r="R151" s="25">
        <f t="shared" si="75"/>
        <v>0</v>
      </c>
      <c r="S151" s="25">
        <f t="shared" si="76"/>
        <v>0</v>
      </c>
      <c r="T151" s="25">
        <f t="shared" si="77"/>
        <v>0</v>
      </c>
      <c r="U151" s="25">
        <f t="shared" si="78"/>
        <v>40</v>
      </c>
      <c r="V151" s="25">
        <f t="shared" si="79"/>
        <v>0</v>
      </c>
    </row>
    <row r="152" spans="1:22" s="26" customFormat="1" ht="79.2" x14ac:dyDescent="0.25">
      <c r="A152" s="70">
        <v>104</v>
      </c>
      <c r="B152" s="71"/>
      <c r="C152" s="72" t="s">
        <v>497</v>
      </c>
      <c r="D152" s="73" t="s">
        <v>340</v>
      </c>
      <c r="E152" s="74" t="s">
        <v>498</v>
      </c>
      <c r="F152" s="75">
        <v>13</v>
      </c>
      <c r="G152" s="74">
        <v>26.130000000000003</v>
      </c>
      <c r="H152" s="75"/>
      <c r="I152" s="74"/>
      <c r="J152" s="75"/>
      <c r="K152" s="74"/>
      <c r="L152" s="75">
        <v>13</v>
      </c>
      <c r="M152" s="74">
        <v>26.130000000000003</v>
      </c>
      <c r="N152" s="76"/>
      <c r="O152" s="25">
        <f t="shared" si="72"/>
        <v>13</v>
      </c>
      <c r="P152" s="25">
        <f t="shared" si="73"/>
        <v>26.130000000000003</v>
      </c>
      <c r="Q152" s="25">
        <f t="shared" si="74"/>
        <v>0</v>
      </c>
      <c r="R152" s="25">
        <f t="shared" si="75"/>
        <v>0</v>
      </c>
      <c r="S152" s="25">
        <f t="shared" si="76"/>
        <v>0</v>
      </c>
      <c r="T152" s="25">
        <f t="shared" si="77"/>
        <v>0</v>
      </c>
      <c r="U152" s="25">
        <f t="shared" si="78"/>
        <v>13</v>
      </c>
      <c r="V152" s="25">
        <f t="shared" si="79"/>
        <v>26.130000000000003</v>
      </c>
    </row>
    <row r="153" spans="1:22" s="26" customFormat="1" ht="79.2" x14ac:dyDescent="0.25">
      <c r="A153" s="70">
        <v>105</v>
      </c>
      <c r="B153" s="71"/>
      <c r="C153" s="72" t="s">
        <v>499</v>
      </c>
      <c r="D153" s="73" t="s">
        <v>340</v>
      </c>
      <c r="E153" s="74" t="s">
        <v>498</v>
      </c>
      <c r="F153" s="75">
        <v>2930</v>
      </c>
      <c r="G153" s="74"/>
      <c r="H153" s="75"/>
      <c r="I153" s="74"/>
      <c r="J153" s="75">
        <v>2846</v>
      </c>
      <c r="K153" s="74"/>
      <c r="L153" s="75">
        <v>84</v>
      </c>
      <c r="M153" s="74"/>
      <c r="N153" s="76"/>
      <c r="O153" s="25">
        <f t="shared" si="72"/>
        <v>2930</v>
      </c>
      <c r="P153" s="25">
        <f t="shared" si="73"/>
        <v>0</v>
      </c>
      <c r="Q153" s="25">
        <f t="shared" si="74"/>
        <v>0</v>
      </c>
      <c r="R153" s="25">
        <f t="shared" si="75"/>
        <v>0</v>
      </c>
      <c r="S153" s="25">
        <f t="shared" si="76"/>
        <v>2846</v>
      </c>
      <c r="T153" s="25">
        <f t="shared" si="77"/>
        <v>0</v>
      </c>
      <c r="U153" s="25">
        <f t="shared" si="78"/>
        <v>84</v>
      </c>
      <c r="V153" s="25">
        <f t="shared" si="79"/>
        <v>0</v>
      </c>
    </row>
    <row r="154" spans="1:22" s="26" customFormat="1" ht="79.2" x14ac:dyDescent="0.25">
      <c r="A154" s="70">
        <v>106</v>
      </c>
      <c r="B154" s="71"/>
      <c r="C154" s="72" t="s">
        <v>500</v>
      </c>
      <c r="D154" s="73" t="s">
        <v>340</v>
      </c>
      <c r="E154" s="74" t="s">
        <v>498</v>
      </c>
      <c r="F154" s="75">
        <v>1175</v>
      </c>
      <c r="G154" s="74"/>
      <c r="H154" s="75"/>
      <c r="I154" s="74"/>
      <c r="J154" s="75">
        <v>1113</v>
      </c>
      <c r="K154" s="74"/>
      <c r="L154" s="75">
        <v>62</v>
      </c>
      <c r="M154" s="74"/>
      <c r="N154" s="76"/>
      <c r="O154" s="25">
        <f t="shared" si="72"/>
        <v>1175</v>
      </c>
      <c r="P154" s="25">
        <f t="shared" si="73"/>
        <v>0</v>
      </c>
      <c r="Q154" s="25">
        <f t="shared" si="74"/>
        <v>0</v>
      </c>
      <c r="R154" s="25">
        <f t="shared" si="75"/>
        <v>0</v>
      </c>
      <c r="S154" s="25">
        <f t="shared" si="76"/>
        <v>1113</v>
      </c>
      <c r="T154" s="25">
        <f t="shared" si="77"/>
        <v>0</v>
      </c>
      <c r="U154" s="25">
        <f t="shared" si="78"/>
        <v>62</v>
      </c>
      <c r="V154" s="25">
        <f t="shared" si="79"/>
        <v>0</v>
      </c>
    </row>
    <row r="155" spans="1:22" s="26" customFormat="1" ht="79.2" x14ac:dyDescent="0.25">
      <c r="A155" s="70">
        <v>107</v>
      </c>
      <c r="B155" s="71"/>
      <c r="C155" s="72" t="s">
        <v>500</v>
      </c>
      <c r="D155" s="73" t="s">
        <v>340</v>
      </c>
      <c r="E155" s="74" t="s">
        <v>498</v>
      </c>
      <c r="F155" s="75"/>
      <c r="G155" s="74"/>
      <c r="H155" s="75">
        <v>100</v>
      </c>
      <c r="I155" s="74"/>
      <c r="J155" s="75"/>
      <c r="K155" s="74"/>
      <c r="L155" s="75">
        <v>100</v>
      </c>
      <c r="M155" s="74"/>
      <c r="N155" s="76"/>
      <c r="O155" s="25">
        <f t="shared" si="72"/>
        <v>0</v>
      </c>
      <c r="P155" s="25">
        <f t="shared" si="73"/>
        <v>0</v>
      </c>
      <c r="Q155" s="25">
        <f t="shared" si="74"/>
        <v>100</v>
      </c>
      <c r="R155" s="25">
        <f t="shared" si="75"/>
        <v>0</v>
      </c>
      <c r="S155" s="25">
        <f t="shared" si="76"/>
        <v>0</v>
      </c>
      <c r="T155" s="25">
        <f t="shared" si="77"/>
        <v>0</v>
      </c>
      <c r="U155" s="25">
        <f t="shared" si="78"/>
        <v>100</v>
      </c>
      <c r="V155" s="25">
        <f t="shared" si="79"/>
        <v>0</v>
      </c>
    </row>
    <row r="156" spans="1:22" s="17" customFormat="1" ht="12.6" customHeight="1" x14ac:dyDescent="0.25">
      <c r="H156" s="17" t="s">
        <v>558</v>
      </c>
    </row>
    <row r="157" spans="1:22" s="17" customFormat="1" ht="25.95" hidden="1" customHeight="1" x14ac:dyDescent="0.25">
      <c r="A157" s="111" t="s">
        <v>139</v>
      </c>
      <c r="B157" s="114" t="s">
        <v>140</v>
      </c>
      <c r="C157" s="114" t="s">
        <v>293</v>
      </c>
      <c r="D157" s="117" t="s">
        <v>141</v>
      </c>
      <c r="E157" s="114" t="s">
        <v>142</v>
      </c>
      <c r="F157" s="114" t="s">
        <v>294</v>
      </c>
      <c r="G157" s="114"/>
      <c r="H157" s="114" t="s">
        <v>295</v>
      </c>
      <c r="I157" s="114"/>
      <c r="J157" s="114"/>
      <c r="K157" s="114"/>
      <c r="L157" s="114" t="s">
        <v>296</v>
      </c>
      <c r="M157" s="114"/>
      <c r="N157" s="120" t="s">
        <v>146</v>
      </c>
    </row>
    <row r="158" spans="1:22" s="17" customFormat="1" ht="13.2" hidden="1" x14ac:dyDescent="0.25">
      <c r="A158" s="112"/>
      <c r="B158" s="115"/>
      <c r="C158" s="115"/>
      <c r="D158" s="118"/>
      <c r="E158" s="115"/>
      <c r="F158" s="115" t="s">
        <v>147</v>
      </c>
      <c r="G158" s="115" t="s">
        <v>148</v>
      </c>
      <c r="H158" s="115" t="s">
        <v>149</v>
      </c>
      <c r="I158" s="115"/>
      <c r="J158" s="123" t="s">
        <v>150</v>
      </c>
      <c r="K158" s="124"/>
      <c r="L158" s="125" t="s">
        <v>147</v>
      </c>
      <c r="M158" s="125" t="s">
        <v>148</v>
      </c>
      <c r="N158" s="121"/>
    </row>
    <row r="159" spans="1:22" s="17" customFormat="1" ht="13.8" hidden="1" thickBot="1" x14ac:dyDescent="0.3">
      <c r="A159" s="113"/>
      <c r="B159" s="116"/>
      <c r="C159" s="116"/>
      <c r="D159" s="119"/>
      <c r="E159" s="116"/>
      <c r="F159" s="116"/>
      <c r="G159" s="116"/>
      <c r="H159" s="19" t="s">
        <v>147</v>
      </c>
      <c r="I159" s="19" t="s">
        <v>148</v>
      </c>
      <c r="J159" s="19" t="s">
        <v>147</v>
      </c>
      <c r="K159" s="19" t="s">
        <v>148</v>
      </c>
      <c r="L159" s="126"/>
      <c r="M159" s="126"/>
      <c r="N159" s="122"/>
    </row>
    <row r="160" spans="1:22" s="26" customFormat="1" ht="79.2" x14ac:dyDescent="0.25">
      <c r="A160" s="70">
        <v>108</v>
      </c>
      <c r="B160" s="71"/>
      <c r="C160" s="72" t="s">
        <v>501</v>
      </c>
      <c r="D160" s="73" t="s">
        <v>502</v>
      </c>
      <c r="E160" s="74">
        <v>2940</v>
      </c>
      <c r="F160" s="75"/>
      <c r="G160" s="74"/>
      <c r="H160" s="75">
        <v>10</v>
      </c>
      <c r="I160" s="74">
        <v>29400</v>
      </c>
      <c r="J160" s="75">
        <v>10</v>
      </c>
      <c r="K160" s="74">
        <v>29400</v>
      </c>
      <c r="L160" s="75"/>
      <c r="M160" s="74"/>
      <c r="N160" s="76"/>
      <c r="O160" s="25">
        <f t="shared" ref="O160:O169" si="80">F160</f>
        <v>0</v>
      </c>
      <c r="P160" s="25">
        <f t="shared" ref="P160:P169" si="81">G160</f>
        <v>0</v>
      </c>
      <c r="Q160" s="25">
        <f t="shared" ref="Q160:Q169" si="82">H160</f>
        <v>10</v>
      </c>
      <c r="R160" s="25">
        <f t="shared" ref="R160:R169" si="83">I160</f>
        <v>29400</v>
      </c>
      <c r="S160" s="25">
        <f t="shared" ref="S160:S169" si="84">J160</f>
        <v>10</v>
      </c>
      <c r="T160" s="25">
        <f t="shared" ref="T160:T169" si="85">K160</f>
        <v>29400</v>
      </c>
      <c r="U160" s="25">
        <f t="shared" ref="U160:U169" si="86">L160</f>
        <v>0</v>
      </c>
      <c r="V160" s="25">
        <f t="shared" ref="V160:V169" si="87">M160</f>
        <v>0</v>
      </c>
    </row>
    <row r="161" spans="1:22" s="26" customFormat="1" ht="66" x14ac:dyDescent="0.25">
      <c r="A161" s="70">
        <v>109</v>
      </c>
      <c r="B161" s="71"/>
      <c r="C161" s="72" t="s">
        <v>503</v>
      </c>
      <c r="D161" s="73" t="s">
        <v>502</v>
      </c>
      <c r="E161" s="74">
        <v>3000</v>
      </c>
      <c r="F161" s="75"/>
      <c r="G161" s="74"/>
      <c r="H161" s="75">
        <v>5</v>
      </c>
      <c r="I161" s="74">
        <v>15000</v>
      </c>
      <c r="J161" s="75">
        <v>5</v>
      </c>
      <c r="K161" s="74">
        <v>15000</v>
      </c>
      <c r="L161" s="75"/>
      <c r="M161" s="74"/>
      <c r="N161" s="76"/>
      <c r="O161" s="25">
        <f t="shared" si="80"/>
        <v>0</v>
      </c>
      <c r="P161" s="25">
        <f t="shared" si="81"/>
        <v>0</v>
      </c>
      <c r="Q161" s="25">
        <f t="shared" si="82"/>
        <v>5</v>
      </c>
      <c r="R161" s="25">
        <f t="shared" si="83"/>
        <v>15000</v>
      </c>
      <c r="S161" s="25">
        <f t="shared" si="84"/>
        <v>5</v>
      </c>
      <c r="T161" s="25">
        <f t="shared" si="85"/>
        <v>15000</v>
      </c>
      <c r="U161" s="25">
        <f t="shared" si="86"/>
        <v>0</v>
      </c>
      <c r="V161" s="25">
        <f t="shared" si="87"/>
        <v>0</v>
      </c>
    </row>
    <row r="162" spans="1:22" s="26" customFormat="1" ht="66" x14ac:dyDescent="0.25">
      <c r="A162" s="70">
        <v>110</v>
      </c>
      <c r="B162" s="71"/>
      <c r="C162" s="72" t="s">
        <v>504</v>
      </c>
      <c r="D162" s="73" t="s">
        <v>502</v>
      </c>
      <c r="E162" s="74">
        <v>2980</v>
      </c>
      <c r="F162" s="75"/>
      <c r="G162" s="74"/>
      <c r="H162" s="75">
        <v>5</v>
      </c>
      <c r="I162" s="74">
        <v>14900</v>
      </c>
      <c r="J162" s="75">
        <v>5</v>
      </c>
      <c r="K162" s="74">
        <v>14900</v>
      </c>
      <c r="L162" s="75"/>
      <c r="M162" s="74"/>
      <c r="N162" s="76"/>
      <c r="O162" s="25">
        <f t="shared" si="80"/>
        <v>0</v>
      </c>
      <c r="P162" s="25">
        <f t="shared" si="81"/>
        <v>0</v>
      </c>
      <c r="Q162" s="25">
        <f t="shared" si="82"/>
        <v>5</v>
      </c>
      <c r="R162" s="25">
        <f t="shared" si="83"/>
        <v>14900</v>
      </c>
      <c r="S162" s="25">
        <f t="shared" si="84"/>
        <v>5</v>
      </c>
      <c r="T162" s="25">
        <f t="shared" si="85"/>
        <v>14900</v>
      </c>
      <c r="U162" s="25">
        <f t="shared" si="86"/>
        <v>0</v>
      </c>
      <c r="V162" s="25">
        <f t="shared" si="87"/>
        <v>0</v>
      </c>
    </row>
    <row r="163" spans="1:22" s="26" customFormat="1" ht="79.2" x14ac:dyDescent="0.25">
      <c r="A163" s="70">
        <v>111</v>
      </c>
      <c r="B163" s="71"/>
      <c r="C163" s="72" t="s">
        <v>505</v>
      </c>
      <c r="D163" s="73" t="s">
        <v>502</v>
      </c>
      <c r="E163" s="74">
        <v>2970</v>
      </c>
      <c r="F163" s="75"/>
      <c r="G163" s="74"/>
      <c r="H163" s="75">
        <v>10</v>
      </c>
      <c r="I163" s="74">
        <v>29700</v>
      </c>
      <c r="J163" s="75">
        <v>10</v>
      </c>
      <c r="K163" s="74">
        <v>29700</v>
      </c>
      <c r="L163" s="75"/>
      <c r="M163" s="74"/>
      <c r="N163" s="76"/>
      <c r="O163" s="25">
        <f t="shared" si="80"/>
        <v>0</v>
      </c>
      <c r="P163" s="25">
        <f t="shared" si="81"/>
        <v>0</v>
      </c>
      <c r="Q163" s="25">
        <f t="shared" si="82"/>
        <v>10</v>
      </c>
      <c r="R163" s="25">
        <f t="shared" si="83"/>
        <v>29700</v>
      </c>
      <c r="S163" s="25">
        <f t="shared" si="84"/>
        <v>10</v>
      </c>
      <c r="T163" s="25">
        <f t="shared" si="85"/>
        <v>29700</v>
      </c>
      <c r="U163" s="25">
        <f t="shared" si="86"/>
        <v>0</v>
      </c>
      <c r="V163" s="25">
        <f t="shared" si="87"/>
        <v>0</v>
      </c>
    </row>
    <row r="164" spans="1:22" s="26" customFormat="1" ht="52.8" x14ac:dyDescent="0.25">
      <c r="A164" s="70">
        <v>112</v>
      </c>
      <c r="B164" s="71"/>
      <c r="C164" s="72" t="s">
        <v>506</v>
      </c>
      <c r="D164" s="73" t="s">
        <v>336</v>
      </c>
      <c r="E164" s="74" t="s">
        <v>507</v>
      </c>
      <c r="F164" s="75">
        <v>28</v>
      </c>
      <c r="G164" s="74">
        <v>10281.6</v>
      </c>
      <c r="H164" s="75"/>
      <c r="I164" s="74"/>
      <c r="J164" s="75">
        <v>9</v>
      </c>
      <c r="K164" s="74">
        <v>3304.8</v>
      </c>
      <c r="L164" s="75">
        <v>19</v>
      </c>
      <c r="M164" s="74">
        <v>6976.8</v>
      </c>
      <c r="N164" s="76"/>
      <c r="O164" s="25">
        <f t="shared" si="80"/>
        <v>28</v>
      </c>
      <c r="P164" s="25">
        <f t="shared" si="81"/>
        <v>10281.6</v>
      </c>
      <c r="Q164" s="25">
        <f t="shared" si="82"/>
        <v>0</v>
      </c>
      <c r="R164" s="25">
        <f t="shared" si="83"/>
        <v>0</v>
      </c>
      <c r="S164" s="25">
        <f t="shared" si="84"/>
        <v>9</v>
      </c>
      <c r="T164" s="25">
        <f t="shared" si="85"/>
        <v>3304.8</v>
      </c>
      <c r="U164" s="25">
        <f t="shared" si="86"/>
        <v>19</v>
      </c>
      <c r="V164" s="25">
        <f t="shared" si="87"/>
        <v>6976.8</v>
      </c>
    </row>
    <row r="165" spans="1:22" s="26" customFormat="1" ht="66" x14ac:dyDescent="0.25">
      <c r="A165" s="70">
        <v>113</v>
      </c>
      <c r="B165" s="71"/>
      <c r="C165" s="72" t="s">
        <v>508</v>
      </c>
      <c r="D165" s="73" t="s">
        <v>340</v>
      </c>
      <c r="E165" s="74" t="s">
        <v>509</v>
      </c>
      <c r="F165" s="75">
        <v>5</v>
      </c>
      <c r="G165" s="74">
        <v>52706.450000000004</v>
      </c>
      <c r="H165" s="75"/>
      <c r="I165" s="74"/>
      <c r="J165" s="75">
        <v>5</v>
      </c>
      <c r="K165" s="74">
        <v>52706.450000000004</v>
      </c>
      <c r="L165" s="75"/>
      <c r="M165" s="74"/>
      <c r="N165" s="76"/>
      <c r="O165" s="25">
        <f t="shared" si="80"/>
        <v>5</v>
      </c>
      <c r="P165" s="25">
        <f t="shared" si="81"/>
        <v>52706.450000000004</v>
      </c>
      <c r="Q165" s="25">
        <f t="shared" si="82"/>
        <v>0</v>
      </c>
      <c r="R165" s="25">
        <f t="shared" si="83"/>
        <v>0</v>
      </c>
      <c r="S165" s="25">
        <f t="shared" si="84"/>
        <v>5</v>
      </c>
      <c r="T165" s="25">
        <f t="shared" si="85"/>
        <v>52706.450000000004</v>
      </c>
      <c r="U165" s="25">
        <f t="shared" si="86"/>
        <v>0</v>
      </c>
      <c r="V165" s="25">
        <f t="shared" si="87"/>
        <v>0</v>
      </c>
    </row>
    <row r="166" spans="1:22" s="26" customFormat="1" ht="79.2" x14ac:dyDescent="0.25">
      <c r="A166" s="70">
        <v>114</v>
      </c>
      <c r="B166" s="71"/>
      <c r="C166" s="72" t="s">
        <v>510</v>
      </c>
      <c r="D166" s="73" t="s">
        <v>340</v>
      </c>
      <c r="E166" s="74" t="s">
        <v>511</v>
      </c>
      <c r="F166" s="75"/>
      <c r="G166" s="74"/>
      <c r="H166" s="75">
        <v>8</v>
      </c>
      <c r="I166" s="74">
        <v>130689.68000000001</v>
      </c>
      <c r="J166" s="75">
        <v>8</v>
      </c>
      <c r="K166" s="74">
        <v>130689.68000000001</v>
      </c>
      <c r="L166" s="75"/>
      <c r="M166" s="74"/>
      <c r="N166" s="76"/>
      <c r="O166" s="25">
        <f t="shared" si="80"/>
        <v>0</v>
      </c>
      <c r="P166" s="25">
        <f t="shared" si="81"/>
        <v>0</v>
      </c>
      <c r="Q166" s="25">
        <f t="shared" si="82"/>
        <v>8</v>
      </c>
      <c r="R166" s="25">
        <f t="shared" si="83"/>
        <v>130689.68000000001</v>
      </c>
      <c r="S166" s="25">
        <f t="shared" si="84"/>
        <v>8</v>
      </c>
      <c r="T166" s="25">
        <f t="shared" si="85"/>
        <v>130689.68000000001</v>
      </c>
      <c r="U166" s="25">
        <f t="shared" si="86"/>
        <v>0</v>
      </c>
      <c r="V166" s="25">
        <f t="shared" si="87"/>
        <v>0</v>
      </c>
    </row>
    <row r="167" spans="1:22" s="26" customFormat="1" ht="79.2" x14ac:dyDescent="0.25">
      <c r="A167" s="70">
        <v>115</v>
      </c>
      <c r="B167" s="71"/>
      <c r="C167" s="72" t="s">
        <v>512</v>
      </c>
      <c r="D167" s="73" t="s">
        <v>340</v>
      </c>
      <c r="E167" s="74" t="s">
        <v>513</v>
      </c>
      <c r="F167" s="75"/>
      <c r="G167" s="74"/>
      <c r="H167" s="75">
        <v>4</v>
      </c>
      <c r="I167" s="74">
        <v>44280.880000000005</v>
      </c>
      <c r="J167" s="75">
        <v>4</v>
      </c>
      <c r="K167" s="74">
        <v>44280.880000000005</v>
      </c>
      <c r="L167" s="75"/>
      <c r="M167" s="74"/>
      <c r="N167" s="76"/>
      <c r="O167" s="25">
        <f t="shared" si="80"/>
        <v>0</v>
      </c>
      <c r="P167" s="25">
        <f t="shared" si="81"/>
        <v>0</v>
      </c>
      <c r="Q167" s="25">
        <f t="shared" si="82"/>
        <v>4</v>
      </c>
      <c r="R167" s="25">
        <f t="shared" si="83"/>
        <v>44280.880000000005</v>
      </c>
      <c r="S167" s="25">
        <f t="shared" si="84"/>
        <v>4</v>
      </c>
      <c r="T167" s="25">
        <f t="shared" si="85"/>
        <v>44280.880000000005</v>
      </c>
      <c r="U167" s="25">
        <f t="shared" si="86"/>
        <v>0</v>
      </c>
      <c r="V167" s="25">
        <f t="shared" si="87"/>
        <v>0</v>
      </c>
    </row>
    <row r="168" spans="1:22" s="26" customFormat="1" ht="79.2" x14ac:dyDescent="0.25">
      <c r="A168" s="70">
        <v>116</v>
      </c>
      <c r="B168" s="71"/>
      <c r="C168" s="72" t="s">
        <v>514</v>
      </c>
      <c r="D168" s="73" t="s">
        <v>340</v>
      </c>
      <c r="E168" s="74" t="s">
        <v>515</v>
      </c>
      <c r="F168" s="75">
        <v>25250</v>
      </c>
      <c r="G168" s="74">
        <v>47217.5</v>
      </c>
      <c r="H168" s="75"/>
      <c r="I168" s="74"/>
      <c r="J168" s="75">
        <v>25250</v>
      </c>
      <c r="K168" s="74">
        <v>47217.5</v>
      </c>
      <c r="L168" s="75"/>
      <c r="M168" s="74"/>
      <c r="N168" s="76"/>
      <c r="O168" s="25">
        <f t="shared" si="80"/>
        <v>25250</v>
      </c>
      <c r="P168" s="25">
        <f t="shared" si="81"/>
        <v>47217.5</v>
      </c>
      <c r="Q168" s="25">
        <f t="shared" si="82"/>
        <v>0</v>
      </c>
      <c r="R168" s="25">
        <f t="shared" si="83"/>
        <v>0</v>
      </c>
      <c r="S168" s="25">
        <f t="shared" si="84"/>
        <v>25250</v>
      </c>
      <c r="T168" s="25">
        <f t="shared" si="85"/>
        <v>47217.5</v>
      </c>
      <c r="U168" s="25">
        <f t="shared" si="86"/>
        <v>0</v>
      </c>
      <c r="V168" s="25">
        <f t="shared" si="87"/>
        <v>0</v>
      </c>
    </row>
    <row r="169" spans="1:22" s="26" customFormat="1" ht="132" x14ac:dyDescent="0.25">
      <c r="A169" s="70">
        <v>117</v>
      </c>
      <c r="B169" s="71"/>
      <c r="C169" s="72" t="s">
        <v>516</v>
      </c>
      <c r="D169" s="73" t="s">
        <v>517</v>
      </c>
      <c r="E169" s="74">
        <v>27250</v>
      </c>
      <c r="F169" s="75"/>
      <c r="G169" s="74"/>
      <c r="H169" s="75">
        <v>7</v>
      </c>
      <c r="I169" s="74">
        <v>190750</v>
      </c>
      <c r="J169" s="75"/>
      <c r="K169" s="74"/>
      <c r="L169" s="75">
        <v>7</v>
      </c>
      <c r="M169" s="74">
        <v>190750</v>
      </c>
      <c r="N169" s="76"/>
      <c r="O169" s="25">
        <f t="shared" si="80"/>
        <v>0</v>
      </c>
      <c r="P169" s="25">
        <f t="shared" si="81"/>
        <v>0</v>
      </c>
      <c r="Q169" s="25">
        <f t="shared" si="82"/>
        <v>7</v>
      </c>
      <c r="R169" s="25">
        <f t="shared" si="83"/>
        <v>190750</v>
      </c>
      <c r="S169" s="25">
        <f t="shared" si="84"/>
        <v>0</v>
      </c>
      <c r="T169" s="25">
        <f t="shared" si="85"/>
        <v>0</v>
      </c>
      <c r="U169" s="25">
        <f t="shared" si="86"/>
        <v>7</v>
      </c>
      <c r="V169" s="25">
        <f t="shared" si="87"/>
        <v>190750</v>
      </c>
    </row>
    <row r="170" spans="1:22" s="17" customFormat="1" ht="12.6" customHeight="1" x14ac:dyDescent="0.25">
      <c r="H170" s="17" t="s">
        <v>559</v>
      </c>
    </row>
    <row r="171" spans="1:22" s="17" customFormat="1" ht="25.95" hidden="1" customHeight="1" x14ac:dyDescent="0.25">
      <c r="A171" s="111" t="s">
        <v>139</v>
      </c>
      <c r="B171" s="114" t="s">
        <v>140</v>
      </c>
      <c r="C171" s="114" t="s">
        <v>293</v>
      </c>
      <c r="D171" s="117" t="s">
        <v>141</v>
      </c>
      <c r="E171" s="114" t="s">
        <v>142</v>
      </c>
      <c r="F171" s="114" t="s">
        <v>294</v>
      </c>
      <c r="G171" s="114"/>
      <c r="H171" s="114" t="s">
        <v>295</v>
      </c>
      <c r="I171" s="114"/>
      <c r="J171" s="114"/>
      <c r="K171" s="114"/>
      <c r="L171" s="114" t="s">
        <v>296</v>
      </c>
      <c r="M171" s="114"/>
      <c r="N171" s="120" t="s">
        <v>146</v>
      </c>
    </row>
    <row r="172" spans="1:22" s="17" customFormat="1" ht="13.2" hidden="1" x14ac:dyDescent="0.25">
      <c r="A172" s="112"/>
      <c r="B172" s="115"/>
      <c r="C172" s="115"/>
      <c r="D172" s="118"/>
      <c r="E172" s="115"/>
      <c r="F172" s="115" t="s">
        <v>147</v>
      </c>
      <c r="G172" s="115" t="s">
        <v>148</v>
      </c>
      <c r="H172" s="115" t="s">
        <v>149</v>
      </c>
      <c r="I172" s="115"/>
      <c r="J172" s="123" t="s">
        <v>150</v>
      </c>
      <c r="K172" s="124"/>
      <c r="L172" s="125" t="s">
        <v>147</v>
      </c>
      <c r="M172" s="125" t="s">
        <v>148</v>
      </c>
      <c r="N172" s="121"/>
    </row>
    <row r="173" spans="1:22" s="17" customFormat="1" ht="13.8" hidden="1" thickBot="1" x14ac:dyDescent="0.3">
      <c r="A173" s="113"/>
      <c r="B173" s="116"/>
      <c r="C173" s="116"/>
      <c r="D173" s="119"/>
      <c r="E173" s="116"/>
      <c r="F173" s="116"/>
      <c r="G173" s="116"/>
      <c r="H173" s="19" t="s">
        <v>147</v>
      </c>
      <c r="I173" s="19" t="s">
        <v>148</v>
      </c>
      <c r="J173" s="19" t="s">
        <v>147</v>
      </c>
      <c r="K173" s="19" t="s">
        <v>148</v>
      </c>
      <c r="L173" s="126"/>
      <c r="M173" s="126"/>
      <c r="N173" s="122"/>
    </row>
    <row r="174" spans="1:22" s="26" customFormat="1" ht="132" x14ac:dyDescent="0.25">
      <c r="A174" s="70">
        <v>118</v>
      </c>
      <c r="B174" s="71"/>
      <c r="C174" s="72" t="s">
        <v>518</v>
      </c>
      <c r="D174" s="73" t="s">
        <v>517</v>
      </c>
      <c r="E174" s="74">
        <v>21542</v>
      </c>
      <c r="F174" s="75"/>
      <c r="G174" s="74"/>
      <c r="H174" s="75">
        <v>7</v>
      </c>
      <c r="I174" s="74">
        <v>150794</v>
      </c>
      <c r="J174" s="75"/>
      <c r="K174" s="74"/>
      <c r="L174" s="75">
        <v>7</v>
      </c>
      <c r="M174" s="74">
        <v>150794</v>
      </c>
      <c r="N174" s="76"/>
      <c r="O174" s="25">
        <f t="shared" ref="O174:V181" si="88">F174</f>
        <v>0</v>
      </c>
      <c r="P174" s="25">
        <f t="shared" si="88"/>
        <v>0</v>
      </c>
      <c r="Q174" s="25">
        <f t="shared" si="88"/>
        <v>7</v>
      </c>
      <c r="R174" s="25">
        <f t="shared" si="88"/>
        <v>150794</v>
      </c>
      <c r="S174" s="25">
        <f t="shared" si="88"/>
        <v>0</v>
      </c>
      <c r="T174" s="25">
        <f t="shared" si="88"/>
        <v>0</v>
      </c>
      <c r="U174" s="25">
        <f t="shared" si="88"/>
        <v>7</v>
      </c>
      <c r="V174" s="25">
        <f t="shared" si="88"/>
        <v>150794</v>
      </c>
    </row>
    <row r="175" spans="1:22" s="26" customFormat="1" ht="132" x14ac:dyDescent="0.25">
      <c r="A175" s="70">
        <v>119</v>
      </c>
      <c r="B175" s="71"/>
      <c r="C175" s="72" t="s">
        <v>519</v>
      </c>
      <c r="D175" s="73" t="s">
        <v>517</v>
      </c>
      <c r="E175" s="74">
        <v>22179</v>
      </c>
      <c r="F175" s="75"/>
      <c r="G175" s="74"/>
      <c r="H175" s="75">
        <v>5</v>
      </c>
      <c r="I175" s="74">
        <v>110895</v>
      </c>
      <c r="J175" s="75"/>
      <c r="K175" s="74"/>
      <c r="L175" s="75">
        <v>5</v>
      </c>
      <c r="M175" s="74">
        <v>110895</v>
      </c>
      <c r="N175" s="76"/>
      <c r="O175" s="25">
        <f t="shared" si="88"/>
        <v>0</v>
      </c>
      <c r="P175" s="25">
        <f t="shared" si="88"/>
        <v>0</v>
      </c>
      <c r="Q175" s="25">
        <f t="shared" si="88"/>
        <v>5</v>
      </c>
      <c r="R175" s="25">
        <f t="shared" si="88"/>
        <v>110895</v>
      </c>
      <c r="S175" s="25">
        <f t="shared" si="88"/>
        <v>0</v>
      </c>
      <c r="T175" s="25">
        <f t="shared" si="88"/>
        <v>0</v>
      </c>
      <c r="U175" s="25">
        <f t="shared" si="88"/>
        <v>5</v>
      </c>
      <c r="V175" s="25">
        <f t="shared" si="88"/>
        <v>110895</v>
      </c>
    </row>
    <row r="176" spans="1:22" s="26" customFormat="1" ht="132" x14ac:dyDescent="0.25">
      <c r="A176" s="70">
        <v>120</v>
      </c>
      <c r="B176" s="71"/>
      <c r="C176" s="72" t="s">
        <v>519</v>
      </c>
      <c r="D176" s="73" t="s">
        <v>517</v>
      </c>
      <c r="E176" s="74">
        <v>22179</v>
      </c>
      <c r="F176" s="75"/>
      <c r="G176" s="74"/>
      <c r="H176" s="75">
        <v>2</v>
      </c>
      <c r="I176" s="74">
        <v>44358</v>
      </c>
      <c r="J176" s="75"/>
      <c r="K176" s="74"/>
      <c r="L176" s="75">
        <v>2</v>
      </c>
      <c r="M176" s="74">
        <v>44358</v>
      </c>
      <c r="N176" s="76"/>
      <c r="O176" s="25">
        <f t="shared" si="88"/>
        <v>0</v>
      </c>
      <c r="P176" s="25">
        <f t="shared" si="88"/>
        <v>0</v>
      </c>
      <c r="Q176" s="25">
        <f t="shared" si="88"/>
        <v>2</v>
      </c>
      <c r="R176" s="25">
        <f t="shared" si="88"/>
        <v>44358</v>
      </c>
      <c r="S176" s="25">
        <f t="shared" si="88"/>
        <v>0</v>
      </c>
      <c r="T176" s="25">
        <f t="shared" si="88"/>
        <v>0</v>
      </c>
      <c r="U176" s="25">
        <f t="shared" si="88"/>
        <v>2</v>
      </c>
      <c r="V176" s="25">
        <f t="shared" si="88"/>
        <v>44358</v>
      </c>
    </row>
    <row r="177" spans="1:22" s="26" customFormat="1" ht="132" x14ac:dyDescent="0.25">
      <c r="A177" s="70">
        <v>121</v>
      </c>
      <c r="B177" s="71"/>
      <c r="C177" s="72" t="s">
        <v>520</v>
      </c>
      <c r="D177" s="73" t="s">
        <v>517</v>
      </c>
      <c r="E177" s="74">
        <v>10219</v>
      </c>
      <c r="F177" s="75"/>
      <c r="G177" s="74"/>
      <c r="H177" s="75">
        <v>7</v>
      </c>
      <c r="I177" s="74">
        <v>71533</v>
      </c>
      <c r="J177" s="75"/>
      <c r="K177" s="74"/>
      <c r="L177" s="75">
        <v>7</v>
      </c>
      <c r="M177" s="74">
        <v>71533</v>
      </c>
      <c r="N177" s="76"/>
      <c r="O177" s="25">
        <f t="shared" si="88"/>
        <v>0</v>
      </c>
      <c r="P177" s="25">
        <f t="shared" si="88"/>
        <v>0</v>
      </c>
      <c r="Q177" s="25">
        <f t="shared" si="88"/>
        <v>7</v>
      </c>
      <c r="R177" s="25">
        <f t="shared" si="88"/>
        <v>71533</v>
      </c>
      <c r="S177" s="25">
        <f t="shared" si="88"/>
        <v>0</v>
      </c>
      <c r="T177" s="25">
        <f t="shared" si="88"/>
        <v>0</v>
      </c>
      <c r="U177" s="25">
        <f t="shared" si="88"/>
        <v>7</v>
      </c>
      <c r="V177" s="25">
        <f t="shared" si="88"/>
        <v>71533</v>
      </c>
    </row>
    <row r="178" spans="1:22" s="26" customFormat="1" ht="79.2" x14ac:dyDescent="0.25">
      <c r="A178" s="70">
        <v>122</v>
      </c>
      <c r="B178" s="71"/>
      <c r="C178" s="72" t="s">
        <v>521</v>
      </c>
      <c r="D178" s="73" t="s">
        <v>340</v>
      </c>
      <c r="E178" s="74" t="s">
        <v>498</v>
      </c>
      <c r="F178" s="75">
        <v>50000</v>
      </c>
      <c r="G178" s="74">
        <v>100500</v>
      </c>
      <c r="H178" s="75"/>
      <c r="I178" s="74"/>
      <c r="J178" s="75">
        <v>22700</v>
      </c>
      <c r="K178" s="74">
        <v>45627</v>
      </c>
      <c r="L178" s="75">
        <v>27300</v>
      </c>
      <c r="M178" s="74">
        <v>54873</v>
      </c>
      <c r="N178" s="76"/>
      <c r="O178" s="25">
        <f t="shared" si="88"/>
        <v>50000</v>
      </c>
      <c r="P178" s="25">
        <f t="shared" si="88"/>
        <v>100500</v>
      </c>
      <c r="Q178" s="25">
        <f t="shared" si="88"/>
        <v>0</v>
      </c>
      <c r="R178" s="25">
        <f t="shared" si="88"/>
        <v>0</v>
      </c>
      <c r="S178" s="25">
        <f t="shared" si="88"/>
        <v>22700</v>
      </c>
      <c r="T178" s="25">
        <f t="shared" si="88"/>
        <v>45627</v>
      </c>
      <c r="U178" s="25">
        <f t="shared" si="88"/>
        <v>27300</v>
      </c>
      <c r="V178" s="25">
        <f t="shared" si="88"/>
        <v>54873</v>
      </c>
    </row>
    <row r="179" spans="1:22" s="26" customFormat="1" ht="79.2" x14ac:dyDescent="0.25">
      <c r="A179" s="70">
        <v>123</v>
      </c>
      <c r="B179" s="71"/>
      <c r="C179" s="72" t="s">
        <v>522</v>
      </c>
      <c r="D179" s="73" t="s">
        <v>340</v>
      </c>
      <c r="E179" s="74" t="s">
        <v>498</v>
      </c>
      <c r="F179" s="75">
        <v>632500</v>
      </c>
      <c r="G179" s="74">
        <v>1271325</v>
      </c>
      <c r="H179" s="75"/>
      <c r="I179" s="74"/>
      <c r="J179" s="75">
        <v>632500</v>
      </c>
      <c r="K179" s="74">
        <v>1271325</v>
      </c>
      <c r="L179" s="75"/>
      <c r="M179" s="74"/>
      <c r="N179" s="76"/>
      <c r="O179" s="25">
        <f t="shared" si="88"/>
        <v>632500</v>
      </c>
      <c r="P179" s="25">
        <f t="shared" si="88"/>
        <v>1271325</v>
      </c>
      <c r="Q179" s="25">
        <f t="shared" si="88"/>
        <v>0</v>
      </c>
      <c r="R179" s="25">
        <f t="shared" si="88"/>
        <v>0</v>
      </c>
      <c r="S179" s="25">
        <f t="shared" si="88"/>
        <v>632500</v>
      </c>
      <c r="T179" s="25">
        <f t="shared" si="88"/>
        <v>1271325</v>
      </c>
      <c r="U179" s="25">
        <f t="shared" si="88"/>
        <v>0</v>
      </c>
      <c r="V179" s="25">
        <f t="shared" si="88"/>
        <v>0</v>
      </c>
    </row>
    <row r="180" spans="1:22" s="26" customFormat="1" ht="79.2" x14ac:dyDescent="0.25">
      <c r="A180" s="70">
        <v>124</v>
      </c>
      <c r="B180" s="71"/>
      <c r="C180" s="72" t="s">
        <v>522</v>
      </c>
      <c r="D180" s="73" t="s">
        <v>340</v>
      </c>
      <c r="E180" s="74" t="s">
        <v>498</v>
      </c>
      <c r="F180" s="75"/>
      <c r="G180" s="74"/>
      <c r="H180" s="75">
        <v>8000</v>
      </c>
      <c r="I180" s="74">
        <v>16080</v>
      </c>
      <c r="J180" s="75">
        <v>100</v>
      </c>
      <c r="K180" s="74">
        <v>201</v>
      </c>
      <c r="L180" s="75">
        <v>7900</v>
      </c>
      <c r="M180" s="74">
        <v>15879</v>
      </c>
      <c r="N180" s="76"/>
      <c r="O180" s="25">
        <f t="shared" si="88"/>
        <v>0</v>
      </c>
      <c r="P180" s="25">
        <f t="shared" si="88"/>
        <v>0</v>
      </c>
      <c r="Q180" s="25">
        <f t="shared" si="88"/>
        <v>8000</v>
      </c>
      <c r="R180" s="25">
        <f t="shared" si="88"/>
        <v>16080</v>
      </c>
      <c r="S180" s="25">
        <f t="shared" si="88"/>
        <v>100</v>
      </c>
      <c r="T180" s="25">
        <f t="shared" si="88"/>
        <v>201</v>
      </c>
      <c r="U180" s="25">
        <f t="shared" si="88"/>
        <v>7900</v>
      </c>
      <c r="V180" s="25">
        <f t="shared" si="88"/>
        <v>15879</v>
      </c>
    </row>
    <row r="181" spans="1:22" s="26" customFormat="1" ht="52.8" x14ac:dyDescent="0.25">
      <c r="A181" s="70">
        <v>125</v>
      </c>
      <c r="B181" s="71"/>
      <c r="C181" s="72" t="s">
        <v>523</v>
      </c>
      <c r="D181" s="73" t="s">
        <v>340</v>
      </c>
      <c r="E181" s="74" t="s">
        <v>498</v>
      </c>
      <c r="F181" s="75">
        <v>47300</v>
      </c>
      <c r="G181" s="74">
        <v>95073</v>
      </c>
      <c r="H181" s="75"/>
      <c r="I181" s="74"/>
      <c r="J181" s="75"/>
      <c r="K181" s="74"/>
      <c r="L181" s="75">
        <v>47300</v>
      </c>
      <c r="M181" s="74">
        <v>95073</v>
      </c>
      <c r="N181" s="76"/>
      <c r="O181" s="25">
        <f t="shared" si="88"/>
        <v>47300</v>
      </c>
      <c r="P181" s="25">
        <f t="shared" si="88"/>
        <v>95073</v>
      </c>
      <c r="Q181" s="25">
        <f t="shared" si="88"/>
        <v>0</v>
      </c>
      <c r="R181" s="25">
        <f t="shared" si="88"/>
        <v>0</v>
      </c>
      <c r="S181" s="25">
        <f t="shared" si="88"/>
        <v>0</v>
      </c>
      <c r="T181" s="25">
        <f t="shared" si="88"/>
        <v>0</v>
      </c>
      <c r="U181" s="25">
        <f t="shared" si="88"/>
        <v>47300</v>
      </c>
      <c r="V181" s="25">
        <f t="shared" si="88"/>
        <v>95073</v>
      </c>
    </row>
    <row r="182" spans="1:22" s="17" customFormat="1" ht="12.6" customHeight="1" x14ac:dyDescent="0.25">
      <c r="H182" s="17" t="s">
        <v>560</v>
      </c>
    </row>
    <row r="183" spans="1:22" s="17" customFormat="1" ht="25.95" hidden="1" customHeight="1" x14ac:dyDescent="0.25">
      <c r="A183" s="111" t="s">
        <v>139</v>
      </c>
      <c r="B183" s="114" t="s">
        <v>140</v>
      </c>
      <c r="C183" s="114" t="s">
        <v>293</v>
      </c>
      <c r="D183" s="117" t="s">
        <v>141</v>
      </c>
      <c r="E183" s="114" t="s">
        <v>142</v>
      </c>
      <c r="F183" s="114" t="s">
        <v>294</v>
      </c>
      <c r="G183" s="114"/>
      <c r="H183" s="114" t="s">
        <v>295</v>
      </c>
      <c r="I183" s="114"/>
      <c r="J183" s="114"/>
      <c r="K183" s="114"/>
      <c r="L183" s="114" t="s">
        <v>296</v>
      </c>
      <c r="M183" s="114"/>
      <c r="N183" s="120" t="s">
        <v>146</v>
      </c>
    </row>
    <row r="184" spans="1:22" s="17" customFormat="1" ht="13.2" hidden="1" x14ac:dyDescent="0.25">
      <c r="A184" s="112"/>
      <c r="B184" s="115"/>
      <c r="C184" s="115"/>
      <c r="D184" s="118"/>
      <c r="E184" s="115"/>
      <c r="F184" s="115" t="s">
        <v>147</v>
      </c>
      <c r="G184" s="115" t="s">
        <v>148</v>
      </c>
      <c r="H184" s="115" t="s">
        <v>149</v>
      </c>
      <c r="I184" s="115"/>
      <c r="J184" s="123" t="s">
        <v>150</v>
      </c>
      <c r="K184" s="124"/>
      <c r="L184" s="125" t="s">
        <v>147</v>
      </c>
      <c r="M184" s="125" t="s">
        <v>148</v>
      </c>
      <c r="N184" s="121"/>
    </row>
    <row r="185" spans="1:22" s="17" customFormat="1" ht="13.8" hidden="1" thickBot="1" x14ac:dyDescent="0.3">
      <c r="A185" s="113"/>
      <c r="B185" s="116"/>
      <c r="C185" s="116"/>
      <c r="D185" s="119"/>
      <c r="E185" s="116"/>
      <c r="F185" s="116"/>
      <c r="G185" s="116"/>
      <c r="H185" s="19" t="s">
        <v>147</v>
      </c>
      <c r="I185" s="19" t="s">
        <v>148</v>
      </c>
      <c r="J185" s="19" t="s">
        <v>147</v>
      </c>
      <c r="K185" s="19" t="s">
        <v>148</v>
      </c>
      <c r="L185" s="126"/>
      <c r="M185" s="126"/>
      <c r="N185" s="122"/>
    </row>
    <row r="186" spans="1:22" s="26" customFormat="1" ht="118.8" x14ac:dyDescent="0.25">
      <c r="A186" s="70">
        <v>126</v>
      </c>
      <c r="B186" s="71"/>
      <c r="C186" s="72" t="s">
        <v>524</v>
      </c>
      <c r="D186" s="73" t="s">
        <v>340</v>
      </c>
      <c r="E186" s="74" t="s">
        <v>498</v>
      </c>
      <c r="F186" s="75">
        <v>885500</v>
      </c>
      <c r="G186" s="74">
        <v>1779855</v>
      </c>
      <c r="H186" s="75"/>
      <c r="I186" s="74"/>
      <c r="J186" s="75">
        <v>853600</v>
      </c>
      <c r="K186" s="74">
        <v>1715736</v>
      </c>
      <c r="L186" s="75">
        <v>31900</v>
      </c>
      <c r="M186" s="74">
        <v>64119</v>
      </c>
      <c r="N186" s="76"/>
      <c r="O186" s="25">
        <f t="shared" ref="O186:O198" si="89">F186</f>
        <v>885500</v>
      </c>
      <c r="P186" s="25">
        <f t="shared" ref="P186:P198" si="90">G186</f>
        <v>1779855</v>
      </c>
      <c r="Q186" s="25">
        <f t="shared" ref="Q186:Q198" si="91">H186</f>
        <v>0</v>
      </c>
      <c r="R186" s="25">
        <f t="shared" ref="R186:R198" si="92">I186</f>
        <v>0</v>
      </c>
      <c r="S186" s="25">
        <f t="shared" ref="S186:S198" si="93">J186</f>
        <v>853600</v>
      </c>
      <c r="T186" s="25">
        <f t="shared" ref="T186:T198" si="94">K186</f>
        <v>1715736</v>
      </c>
      <c r="U186" s="25">
        <f t="shared" ref="U186:U198" si="95">L186</f>
        <v>31900</v>
      </c>
      <c r="V186" s="25">
        <f t="shared" ref="V186:V198" si="96">M186</f>
        <v>64119</v>
      </c>
    </row>
    <row r="187" spans="1:22" s="26" customFormat="1" ht="118.8" x14ac:dyDescent="0.25">
      <c r="A187" s="70">
        <v>127</v>
      </c>
      <c r="B187" s="71"/>
      <c r="C187" s="72" t="s">
        <v>524</v>
      </c>
      <c r="D187" s="73" t="s">
        <v>340</v>
      </c>
      <c r="E187" s="74" t="s">
        <v>498</v>
      </c>
      <c r="F187" s="75"/>
      <c r="G187" s="74"/>
      <c r="H187" s="75">
        <v>20000</v>
      </c>
      <c r="I187" s="74">
        <v>40200</v>
      </c>
      <c r="J187" s="75"/>
      <c r="K187" s="74"/>
      <c r="L187" s="75">
        <v>20000</v>
      </c>
      <c r="M187" s="74">
        <v>40200</v>
      </c>
      <c r="N187" s="76"/>
      <c r="O187" s="25">
        <f t="shared" si="89"/>
        <v>0</v>
      </c>
      <c r="P187" s="25">
        <f t="shared" si="90"/>
        <v>0</v>
      </c>
      <c r="Q187" s="25">
        <f t="shared" si="91"/>
        <v>20000</v>
      </c>
      <c r="R187" s="25">
        <f t="shared" si="92"/>
        <v>40200</v>
      </c>
      <c r="S187" s="25">
        <f t="shared" si="93"/>
        <v>0</v>
      </c>
      <c r="T187" s="25">
        <f t="shared" si="94"/>
        <v>0</v>
      </c>
      <c r="U187" s="25">
        <f t="shared" si="95"/>
        <v>20000</v>
      </c>
      <c r="V187" s="25">
        <f t="shared" si="96"/>
        <v>40200</v>
      </c>
    </row>
    <row r="188" spans="1:22" s="26" customFormat="1" ht="66" x14ac:dyDescent="0.25">
      <c r="A188" s="70">
        <v>128</v>
      </c>
      <c r="B188" s="71"/>
      <c r="C188" s="72" t="s">
        <v>525</v>
      </c>
      <c r="D188" s="73" t="s">
        <v>322</v>
      </c>
      <c r="E188" s="74">
        <v>230</v>
      </c>
      <c r="F188" s="75">
        <v>100</v>
      </c>
      <c r="G188" s="74">
        <v>23000</v>
      </c>
      <c r="H188" s="75"/>
      <c r="I188" s="74"/>
      <c r="J188" s="75"/>
      <c r="K188" s="74"/>
      <c r="L188" s="75">
        <v>100</v>
      </c>
      <c r="M188" s="74">
        <v>23000</v>
      </c>
      <c r="N188" s="76"/>
      <c r="O188" s="25">
        <f t="shared" si="89"/>
        <v>100</v>
      </c>
      <c r="P188" s="25">
        <f t="shared" si="90"/>
        <v>23000</v>
      </c>
      <c r="Q188" s="25">
        <f t="shared" si="91"/>
        <v>0</v>
      </c>
      <c r="R188" s="25">
        <f t="shared" si="92"/>
        <v>0</v>
      </c>
      <c r="S188" s="25">
        <f t="shared" si="93"/>
        <v>0</v>
      </c>
      <c r="T188" s="25">
        <f t="shared" si="94"/>
        <v>0</v>
      </c>
      <c r="U188" s="25">
        <f t="shared" si="95"/>
        <v>100</v>
      </c>
      <c r="V188" s="25">
        <f t="shared" si="96"/>
        <v>23000</v>
      </c>
    </row>
    <row r="189" spans="1:22" s="26" customFormat="1" ht="66" x14ac:dyDescent="0.25">
      <c r="A189" s="70">
        <v>129</v>
      </c>
      <c r="B189" s="71"/>
      <c r="C189" s="72" t="s">
        <v>526</v>
      </c>
      <c r="D189" s="73" t="s">
        <v>340</v>
      </c>
      <c r="E189" s="74" t="s">
        <v>527</v>
      </c>
      <c r="F189" s="75"/>
      <c r="G189" s="74"/>
      <c r="H189" s="75">
        <v>56</v>
      </c>
      <c r="I189" s="74">
        <v>899574.4800000001</v>
      </c>
      <c r="J189" s="75">
        <v>56</v>
      </c>
      <c r="K189" s="74">
        <v>899574.4800000001</v>
      </c>
      <c r="L189" s="75"/>
      <c r="M189" s="74"/>
      <c r="N189" s="76"/>
      <c r="O189" s="25">
        <f t="shared" si="89"/>
        <v>0</v>
      </c>
      <c r="P189" s="25">
        <f t="shared" si="90"/>
        <v>0</v>
      </c>
      <c r="Q189" s="25">
        <f t="shared" si="91"/>
        <v>56</v>
      </c>
      <c r="R189" s="25">
        <f t="shared" si="92"/>
        <v>899574.4800000001</v>
      </c>
      <c r="S189" s="25">
        <f t="shared" si="93"/>
        <v>56</v>
      </c>
      <c r="T189" s="25">
        <f t="shared" si="94"/>
        <v>899574.4800000001</v>
      </c>
      <c r="U189" s="25">
        <f t="shared" si="95"/>
        <v>0</v>
      </c>
      <c r="V189" s="25">
        <f t="shared" si="96"/>
        <v>0</v>
      </c>
    </row>
    <row r="190" spans="1:22" s="26" customFormat="1" ht="66" x14ac:dyDescent="0.25">
      <c r="A190" s="70">
        <v>130</v>
      </c>
      <c r="B190" s="71"/>
      <c r="C190" s="72" t="s">
        <v>528</v>
      </c>
      <c r="D190" s="73" t="s">
        <v>502</v>
      </c>
      <c r="E190" s="74" t="s">
        <v>433</v>
      </c>
      <c r="F190" s="75">
        <v>34</v>
      </c>
      <c r="G190" s="74">
        <v>641079.18000000005</v>
      </c>
      <c r="H190" s="75"/>
      <c r="I190" s="74"/>
      <c r="J190" s="75">
        <v>34</v>
      </c>
      <c r="K190" s="74">
        <v>641079.18000000005</v>
      </c>
      <c r="L190" s="75"/>
      <c r="M190" s="74"/>
      <c r="N190" s="76"/>
      <c r="O190" s="25">
        <f t="shared" si="89"/>
        <v>34</v>
      </c>
      <c r="P190" s="25">
        <f t="shared" si="90"/>
        <v>641079.18000000005</v>
      </c>
      <c r="Q190" s="25">
        <f t="shared" si="91"/>
        <v>0</v>
      </c>
      <c r="R190" s="25">
        <f t="shared" si="92"/>
        <v>0</v>
      </c>
      <c r="S190" s="25">
        <f t="shared" si="93"/>
        <v>34</v>
      </c>
      <c r="T190" s="25">
        <f t="shared" si="94"/>
        <v>641079.18000000005</v>
      </c>
      <c r="U190" s="25">
        <f t="shared" si="95"/>
        <v>0</v>
      </c>
      <c r="V190" s="25">
        <f t="shared" si="96"/>
        <v>0</v>
      </c>
    </row>
    <row r="191" spans="1:22" s="26" customFormat="1" ht="52.8" x14ac:dyDescent="0.25">
      <c r="A191" s="70">
        <v>131</v>
      </c>
      <c r="B191" s="71"/>
      <c r="C191" s="72" t="s">
        <v>529</v>
      </c>
      <c r="D191" s="73" t="s">
        <v>322</v>
      </c>
      <c r="E191" s="74" t="s">
        <v>530</v>
      </c>
      <c r="F191" s="75">
        <v>500</v>
      </c>
      <c r="G191" s="74">
        <v>210395</v>
      </c>
      <c r="H191" s="75"/>
      <c r="I191" s="74"/>
      <c r="J191" s="75">
        <v>200</v>
      </c>
      <c r="K191" s="74">
        <v>84158</v>
      </c>
      <c r="L191" s="75">
        <v>300</v>
      </c>
      <c r="M191" s="74">
        <v>126237</v>
      </c>
      <c r="N191" s="76"/>
      <c r="O191" s="25">
        <f t="shared" si="89"/>
        <v>500</v>
      </c>
      <c r="P191" s="25">
        <f t="shared" si="90"/>
        <v>210395</v>
      </c>
      <c r="Q191" s="25">
        <f t="shared" si="91"/>
        <v>0</v>
      </c>
      <c r="R191" s="25">
        <f t="shared" si="92"/>
        <v>0</v>
      </c>
      <c r="S191" s="25">
        <f t="shared" si="93"/>
        <v>200</v>
      </c>
      <c r="T191" s="25">
        <f t="shared" si="94"/>
        <v>84158</v>
      </c>
      <c r="U191" s="25">
        <f t="shared" si="95"/>
        <v>300</v>
      </c>
      <c r="V191" s="25">
        <f t="shared" si="96"/>
        <v>126237</v>
      </c>
    </row>
    <row r="192" spans="1:22" s="26" customFormat="1" ht="52.8" x14ac:dyDescent="0.25">
      <c r="A192" s="70">
        <v>132</v>
      </c>
      <c r="B192" s="71"/>
      <c r="C192" s="72" t="s">
        <v>531</v>
      </c>
      <c r="D192" s="73" t="s">
        <v>532</v>
      </c>
      <c r="E192" s="74" t="s">
        <v>533</v>
      </c>
      <c r="F192" s="75">
        <v>25</v>
      </c>
      <c r="G192" s="74">
        <v>24822</v>
      </c>
      <c r="H192" s="75"/>
      <c r="I192" s="74"/>
      <c r="J192" s="75"/>
      <c r="K192" s="74"/>
      <c r="L192" s="75">
        <v>25</v>
      </c>
      <c r="M192" s="74">
        <v>24822</v>
      </c>
      <c r="N192" s="76"/>
      <c r="O192" s="25">
        <f t="shared" si="89"/>
        <v>25</v>
      </c>
      <c r="P192" s="25">
        <f t="shared" si="90"/>
        <v>24822</v>
      </c>
      <c r="Q192" s="25">
        <f t="shared" si="91"/>
        <v>0</v>
      </c>
      <c r="R192" s="25">
        <f t="shared" si="92"/>
        <v>0</v>
      </c>
      <c r="S192" s="25">
        <f t="shared" si="93"/>
        <v>0</v>
      </c>
      <c r="T192" s="25">
        <f t="shared" si="94"/>
        <v>0</v>
      </c>
      <c r="U192" s="25">
        <f t="shared" si="95"/>
        <v>25</v>
      </c>
      <c r="V192" s="25">
        <f t="shared" si="96"/>
        <v>24822</v>
      </c>
    </row>
    <row r="193" spans="1:22" s="26" customFormat="1" ht="26.4" x14ac:dyDescent="0.25">
      <c r="A193" s="70">
        <v>133</v>
      </c>
      <c r="B193" s="71"/>
      <c r="C193" s="72" t="s">
        <v>534</v>
      </c>
      <c r="D193" s="73" t="s">
        <v>388</v>
      </c>
      <c r="E193" s="74">
        <v>92</v>
      </c>
      <c r="F193" s="75">
        <v>500</v>
      </c>
      <c r="G193" s="74">
        <v>46000</v>
      </c>
      <c r="H193" s="75"/>
      <c r="I193" s="74"/>
      <c r="J193" s="75"/>
      <c r="K193" s="74"/>
      <c r="L193" s="75">
        <v>500</v>
      </c>
      <c r="M193" s="74">
        <v>46000</v>
      </c>
      <c r="N193" s="76"/>
      <c r="O193" s="25">
        <f t="shared" si="89"/>
        <v>500</v>
      </c>
      <c r="P193" s="25">
        <f t="shared" si="90"/>
        <v>46000</v>
      </c>
      <c r="Q193" s="25">
        <f t="shared" si="91"/>
        <v>0</v>
      </c>
      <c r="R193" s="25">
        <f t="shared" si="92"/>
        <v>0</v>
      </c>
      <c r="S193" s="25">
        <f t="shared" si="93"/>
        <v>0</v>
      </c>
      <c r="T193" s="25">
        <f t="shared" si="94"/>
        <v>0</v>
      </c>
      <c r="U193" s="25">
        <f t="shared" si="95"/>
        <v>500</v>
      </c>
      <c r="V193" s="25">
        <f t="shared" si="96"/>
        <v>46000</v>
      </c>
    </row>
    <row r="194" spans="1:22" s="26" customFormat="1" ht="66" x14ac:dyDescent="0.25">
      <c r="A194" s="70">
        <v>134</v>
      </c>
      <c r="B194" s="71"/>
      <c r="C194" s="72" t="s">
        <v>535</v>
      </c>
      <c r="D194" s="73" t="s">
        <v>340</v>
      </c>
      <c r="E194" s="74" t="s">
        <v>536</v>
      </c>
      <c r="F194" s="75">
        <v>368</v>
      </c>
      <c r="G194" s="74">
        <v>79079.520000000004</v>
      </c>
      <c r="H194" s="75"/>
      <c r="I194" s="74"/>
      <c r="J194" s="75"/>
      <c r="K194" s="74"/>
      <c r="L194" s="75">
        <v>368</v>
      </c>
      <c r="M194" s="74">
        <v>79079.520000000004</v>
      </c>
      <c r="N194" s="76"/>
      <c r="O194" s="25">
        <f t="shared" si="89"/>
        <v>368</v>
      </c>
      <c r="P194" s="25">
        <f t="shared" si="90"/>
        <v>79079.520000000004</v>
      </c>
      <c r="Q194" s="25">
        <f t="shared" si="91"/>
        <v>0</v>
      </c>
      <c r="R194" s="25">
        <f t="shared" si="92"/>
        <v>0</v>
      </c>
      <c r="S194" s="25">
        <f t="shared" si="93"/>
        <v>0</v>
      </c>
      <c r="T194" s="25">
        <f t="shared" si="94"/>
        <v>0</v>
      </c>
      <c r="U194" s="25">
        <f t="shared" si="95"/>
        <v>368</v>
      </c>
      <c r="V194" s="25">
        <f t="shared" si="96"/>
        <v>79079.520000000004</v>
      </c>
    </row>
    <row r="195" spans="1:22" s="26" customFormat="1" ht="66" x14ac:dyDescent="0.25">
      <c r="A195" s="70">
        <v>135</v>
      </c>
      <c r="B195" s="71"/>
      <c r="C195" s="72" t="s">
        <v>537</v>
      </c>
      <c r="D195" s="73" t="s">
        <v>340</v>
      </c>
      <c r="E195" s="74" t="s">
        <v>538</v>
      </c>
      <c r="F195" s="75">
        <v>2307</v>
      </c>
      <c r="G195" s="74">
        <v>131452.86000000002</v>
      </c>
      <c r="H195" s="75"/>
      <c r="I195" s="74"/>
      <c r="J195" s="75"/>
      <c r="K195" s="74"/>
      <c r="L195" s="75">
        <v>2307</v>
      </c>
      <c r="M195" s="74">
        <v>131452.86000000002</v>
      </c>
      <c r="N195" s="76"/>
      <c r="O195" s="25">
        <f t="shared" si="89"/>
        <v>2307</v>
      </c>
      <c r="P195" s="25">
        <f t="shared" si="90"/>
        <v>131452.86000000002</v>
      </c>
      <c r="Q195" s="25">
        <f t="shared" si="91"/>
        <v>0</v>
      </c>
      <c r="R195" s="25">
        <f t="shared" si="92"/>
        <v>0</v>
      </c>
      <c r="S195" s="25">
        <f t="shared" si="93"/>
        <v>0</v>
      </c>
      <c r="T195" s="25">
        <f t="shared" si="94"/>
        <v>0</v>
      </c>
      <c r="U195" s="25">
        <f t="shared" si="95"/>
        <v>2307</v>
      </c>
      <c r="V195" s="25">
        <f t="shared" si="96"/>
        <v>131452.86000000002</v>
      </c>
    </row>
    <row r="196" spans="1:22" s="26" customFormat="1" ht="39.6" x14ac:dyDescent="0.25">
      <c r="A196" s="70">
        <v>136</v>
      </c>
      <c r="B196" s="71"/>
      <c r="C196" s="72" t="s">
        <v>539</v>
      </c>
      <c r="D196" s="73" t="s">
        <v>340</v>
      </c>
      <c r="E196" s="74">
        <v>220</v>
      </c>
      <c r="F196" s="75">
        <v>204</v>
      </c>
      <c r="G196" s="74">
        <v>44880</v>
      </c>
      <c r="H196" s="75"/>
      <c r="I196" s="74"/>
      <c r="J196" s="75"/>
      <c r="K196" s="74"/>
      <c r="L196" s="75">
        <v>204</v>
      </c>
      <c r="M196" s="74">
        <v>44880</v>
      </c>
      <c r="N196" s="76"/>
      <c r="O196" s="25">
        <f t="shared" si="89"/>
        <v>204</v>
      </c>
      <c r="P196" s="25">
        <f t="shared" si="90"/>
        <v>44880</v>
      </c>
      <c r="Q196" s="25">
        <f t="shared" si="91"/>
        <v>0</v>
      </c>
      <c r="R196" s="25">
        <f t="shared" si="92"/>
        <v>0</v>
      </c>
      <c r="S196" s="25">
        <f t="shared" si="93"/>
        <v>0</v>
      </c>
      <c r="T196" s="25">
        <f t="shared" si="94"/>
        <v>0</v>
      </c>
      <c r="U196" s="25">
        <f t="shared" si="95"/>
        <v>204</v>
      </c>
      <c r="V196" s="25">
        <f t="shared" si="96"/>
        <v>44880</v>
      </c>
    </row>
    <row r="197" spans="1:22" s="26" customFormat="1" ht="39.6" x14ac:dyDescent="0.25">
      <c r="A197" s="70">
        <v>137</v>
      </c>
      <c r="B197" s="71"/>
      <c r="C197" s="72" t="s">
        <v>540</v>
      </c>
      <c r="D197" s="73" t="s">
        <v>340</v>
      </c>
      <c r="E197" s="74">
        <v>220</v>
      </c>
      <c r="F197" s="75">
        <v>450</v>
      </c>
      <c r="G197" s="74">
        <v>99000</v>
      </c>
      <c r="H197" s="75"/>
      <c r="I197" s="74"/>
      <c r="J197" s="75"/>
      <c r="K197" s="74"/>
      <c r="L197" s="75">
        <v>450</v>
      </c>
      <c r="M197" s="74">
        <v>99000</v>
      </c>
      <c r="N197" s="76"/>
      <c r="O197" s="25">
        <f t="shared" si="89"/>
        <v>450</v>
      </c>
      <c r="P197" s="25">
        <f t="shared" si="90"/>
        <v>99000</v>
      </c>
      <c r="Q197" s="25">
        <f t="shared" si="91"/>
        <v>0</v>
      </c>
      <c r="R197" s="25">
        <f t="shared" si="92"/>
        <v>0</v>
      </c>
      <c r="S197" s="25">
        <f t="shared" si="93"/>
        <v>0</v>
      </c>
      <c r="T197" s="25">
        <f t="shared" si="94"/>
        <v>0</v>
      </c>
      <c r="U197" s="25">
        <f t="shared" si="95"/>
        <v>450</v>
      </c>
      <c r="V197" s="25">
        <f t="shared" si="96"/>
        <v>99000</v>
      </c>
    </row>
    <row r="198" spans="1:22" s="26" customFormat="1" ht="39.6" x14ac:dyDescent="0.25">
      <c r="A198" s="70">
        <v>138</v>
      </c>
      <c r="B198" s="71"/>
      <c r="C198" s="72" t="s">
        <v>541</v>
      </c>
      <c r="D198" s="73" t="s">
        <v>340</v>
      </c>
      <c r="E198" s="74">
        <v>220</v>
      </c>
      <c r="F198" s="75">
        <v>750</v>
      </c>
      <c r="G198" s="74">
        <v>165000</v>
      </c>
      <c r="H198" s="75"/>
      <c r="I198" s="74"/>
      <c r="J198" s="75"/>
      <c r="K198" s="74"/>
      <c r="L198" s="75">
        <v>750</v>
      </c>
      <c r="M198" s="74">
        <v>165000</v>
      </c>
      <c r="N198" s="76"/>
      <c r="O198" s="25">
        <f t="shared" si="89"/>
        <v>750</v>
      </c>
      <c r="P198" s="25">
        <f t="shared" si="90"/>
        <v>165000</v>
      </c>
      <c r="Q198" s="25">
        <f t="shared" si="91"/>
        <v>0</v>
      </c>
      <c r="R198" s="25">
        <f t="shared" si="92"/>
        <v>0</v>
      </c>
      <c r="S198" s="25">
        <f t="shared" si="93"/>
        <v>0</v>
      </c>
      <c r="T198" s="25">
        <f t="shared" si="94"/>
        <v>0</v>
      </c>
      <c r="U198" s="25">
        <f t="shared" si="95"/>
        <v>750</v>
      </c>
      <c r="V198" s="25">
        <f t="shared" si="96"/>
        <v>165000</v>
      </c>
    </row>
    <row r="199" spans="1:22" s="17" customFormat="1" ht="12.6" customHeight="1" x14ac:dyDescent="0.25">
      <c r="H199" s="17" t="s">
        <v>561</v>
      </c>
    </row>
    <row r="200" spans="1:22" s="17" customFormat="1" ht="25.95" hidden="1" customHeight="1" x14ac:dyDescent="0.25">
      <c r="A200" s="111" t="s">
        <v>139</v>
      </c>
      <c r="B200" s="114" t="s">
        <v>140</v>
      </c>
      <c r="C200" s="114" t="s">
        <v>293</v>
      </c>
      <c r="D200" s="117" t="s">
        <v>141</v>
      </c>
      <c r="E200" s="114" t="s">
        <v>142</v>
      </c>
      <c r="F200" s="114" t="s">
        <v>294</v>
      </c>
      <c r="G200" s="114"/>
      <c r="H200" s="114" t="s">
        <v>295</v>
      </c>
      <c r="I200" s="114"/>
      <c r="J200" s="114"/>
      <c r="K200" s="114"/>
      <c r="L200" s="114" t="s">
        <v>296</v>
      </c>
      <c r="M200" s="114"/>
      <c r="N200" s="120" t="s">
        <v>146</v>
      </c>
    </row>
    <row r="201" spans="1:22" s="17" customFormat="1" ht="13.2" hidden="1" x14ac:dyDescent="0.25">
      <c r="A201" s="112"/>
      <c r="B201" s="115"/>
      <c r="C201" s="115"/>
      <c r="D201" s="118"/>
      <c r="E201" s="115"/>
      <c r="F201" s="115" t="s">
        <v>147</v>
      </c>
      <c r="G201" s="115" t="s">
        <v>148</v>
      </c>
      <c r="H201" s="115" t="s">
        <v>149</v>
      </c>
      <c r="I201" s="115"/>
      <c r="J201" s="123" t="s">
        <v>150</v>
      </c>
      <c r="K201" s="124"/>
      <c r="L201" s="125" t="s">
        <v>147</v>
      </c>
      <c r="M201" s="125" t="s">
        <v>148</v>
      </c>
      <c r="N201" s="121"/>
    </row>
    <row r="202" spans="1:22" s="17" customFormat="1" ht="13.8" hidden="1" thickBot="1" x14ac:dyDescent="0.3">
      <c r="A202" s="113"/>
      <c r="B202" s="116"/>
      <c r="C202" s="116"/>
      <c r="D202" s="119"/>
      <c r="E202" s="116"/>
      <c r="F202" s="116"/>
      <c r="G202" s="116"/>
      <c r="H202" s="19" t="s">
        <v>147</v>
      </c>
      <c r="I202" s="19" t="s">
        <v>148</v>
      </c>
      <c r="J202" s="19" t="s">
        <v>147</v>
      </c>
      <c r="K202" s="19" t="s">
        <v>148</v>
      </c>
      <c r="L202" s="126"/>
      <c r="M202" s="126"/>
      <c r="N202" s="122"/>
    </row>
    <row r="203" spans="1:22" s="26" customFormat="1" ht="79.2" x14ac:dyDescent="0.25">
      <c r="A203" s="70">
        <v>139</v>
      </c>
      <c r="B203" s="71"/>
      <c r="C203" s="72" t="s">
        <v>542</v>
      </c>
      <c r="D203" s="73" t="s">
        <v>322</v>
      </c>
      <c r="E203" s="74" t="s">
        <v>543</v>
      </c>
      <c r="F203" s="75">
        <v>53</v>
      </c>
      <c r="G203" s="74">
        <v>1587345.76</v>
      </c>
      <c r="H203" s="75"/>
      <c r="I203" s="74"/>
      <c r="J203" s="75"/>
      <c r="K203" s="74"/>
      <c r="L203" s="75">
        <v>53</v>
      </c>
      <c r="M203" s="74">
        <v>1587345.76</v>
      </c>
      <c r="N203" s="76"/>
      <c r="O203" s="25">
        <f t="shared" ref="O203:V205" si="97">F203</f>
        <v>53</v>
      </c>
      <c r="P203" s="25">
        <f t="shared" si="97"/>
        <v>1587345.76</v>
      </c>
      <c r="Q203" s="25">
        <f t="shared" si="97"/>
        <v>0</v>
      </c>
      <c r="R203" s="25">
        <f t="shared" si="97"/>
        <v>0</v>
      </c>
      <c r="S203" s="25">
        <f t="shared" si="97"/>
        <v>0</v>
      </c>
      <c r="T203" s="25">
        <f t="shared" si="97"/>
        <v>0</v>
      </c>
      <c r="U203" s="25">
        <f t="shared" si="97"/>
        <v>53</v>
      </c>
      <c r="V203" s="25">
        <f t="shared" si="97"/>
        <v>1587345.76</v>
      </c>
    </row>
    <row r="204" spans="1:22" s="26" customFormat="1" ht="66" x14ac:dyDescent="0.25">
      <c r="A204" s="70">
        <v>140</v>
      </c>
      <c r="B204" s="71"/>
      <c r="C204" s="72" t="s">
        <v>544</v>
      </c>
      <c r="D204" s="73" t="s">
        <v>340</v>
      </c>
      <c r="E204" s="74" t="s">
        <v>545</v>
      </c>
      <c r="F204" s="75">
        <v>20</v>
      </c>
      <c r="G204" s="74">
        <v>385.8</v>
      </c>
      <c r="H204" s="75"/>
      <c r="I204" s="74"/>
      <c r="J204" s="75">
        <v>20</v>
      </c>
      <c r="K204" s="74">
        <v>385.8</v>
      </c>
      <c r="L204" s="75"/>
      <c r="M204" s="74"/>
      <c r="N204" s="76"/>
      <c r="O204" s="25">
        <f t="shared" si="97"/>
        <v>20</v>
      </c>
      <c r="P204" s="25">
        <f t="shared" si="97"/>
        <v>385.8</v>
      </c>
      <c r="Q204" s="25">
        <f t="shared" si="97"/>
        <v>0</v>
      </c>
      <c r="R204" s="25">
        <f t="shared" si="97"/>
        <v>0</v>
      </c>
      <c r="S204" s="25">
        <f t="shared" si="97"/>
        <v>20</v>
      </c>
      <c r="T204" s="25">
        <f t="shared" si="97"/>
        <v>385.8</v>
      </c>
      <c r="U204" s="25">
        <f t="shared" si="97"/>
        <v>0</v>
      </c>
      <c r="V204" s="25">
        <f t="shared" si="97"/>
        <v>0</v>
      </c>
    </row>
    <row r="205" spans="1:22" s="26" customFormat="1" ht="40.200000000000003" thickBot="1" x14ac:dyDescent="0.3">
      <c r="A205" s="70">
        <v>141</v>
      </c>
      <c r="B205" s="71"/>
      <c r="C205" s="72" t="s">
        <v>546</v>
      </c>
      <c r="D205" s="73" t="s">
        <v>340</v>
      </c>
      <c r="E205" s="74" t="s">
        <v>547</v>
      </c>
      <c r="F205" s="75">
        <v>1850</v>
      </c>
      <c r="G205" s="74">
        <v>5013.5</v>
      </c>
      <c r="H205" s="75"/>
      <c r="I205" s="74"/>
      <c r="J205" s="75"/>
      <c r="K205" s="74"/>
      <c r="L205" s="75">
        <v>1850</v>
      </c>
      <c r="M205" s="74">
        <v>5013.5</v>
      </c>
      <c r="N205" s="76"/>
      <c r="O205" s="25">
        <f t="shared" si="97"/>
        <v>1850</v>
      </c>
      <c r="P205" s="25">
        <f t="shared" si="97"/>
        <v>5013.5</v>
      </c>
      <c r="Q205" s="25">
        <f t="shared" si="97"/>
        <v>0</v>
      </c>
      <c r="R205" s="25">
        <f t="shared" si="97"/>
        <v>0</v>
      </c>
      <c r="S205" s="25">
        <f t="shared" si="97"/>
        <v>0</v>
      </c>
      <c r="T205" s="25">
        <f t="shared" si="97"/>
        <v>0</v>
      </c>
      <c r="U205" s="25">
        <f t="shared" si="97"/>
        <v>1850</v>
      </c>
      <c r="V205" s="25">
        <f t="shared" si="97"/>
        <v>5013.5</v>
      </c>
    </row>
    <row r="206" spans="1:22" s="17" customFormat="1" ht="13.8" thickBot="1" x14ac:dyDescent="0.3">
      <c r="A206" s="35"/>
      <c r="B206" s="29" t="s">
        <v>548</v>
      </c>
      <c r="C206" s="29"/>
      <c r="D206" s="29"/>
      <c r="E206" s="30"/>
      <c r="F206" s="31">
        <f>SUM(Лист1!O8:O205)</f>
        <v>1763847</v>
      </c>
      <c r="G206" s="32">
        <f>SUM(Лист1!P8:P205)</f>
        <v>20869333.329999998</v>
      </c>
      <c r="H206" s="31">
        <f>SUM(Лист1!Q8:Q205)</f>
        <v>37610</v>
      </c>
      <c r="I206" s="32">
        <f>SUM(Лист1!R8:R205)</f>
        <v>8649486.129999999</v>
      </c>
      <c r="J206" s="31">
        <f>SUM(Лист1!S8:S205)</f>
        <v>1553623</v>
      </c>
      <c r="K206" s="32">
        <f>SUM(Лист1!T8:T205)</f>
        <v>8109469.5200000005</v>
      </c>
      <c r="L206" s="31">
        <f>SUM(Лист1!U8:U205)</f>
        <v>247834</v>
      </c>
      <c r="M206" s="32">
        <f>SUM(Лист1!V8:V205)</f>
        <v>21409349.940000001</v>
      </c>
      <c r="N206" s="33"/>
    </row>
    <row r="207" spans="1:22" s="17" customFormat="1" ht="13.2" x14ac:dyDescent="0.25"/>
  </sheetData>
  <mergeCells count="211">
    <mergeCell ref="N200:N202"/>
    <mergeCell ref="F201:F202"/>
    <mergeCell ref="G201:G202"/>
    <mergeCell ref="H201:I201"/>
    <mergeCell ref="J201:K201"/>
    <mergeCell ref="L201:L202"/>
    <mergeCell ref="M201:M202"/>
    <mergeCell ref="N183:N185"/>
    <mergeCell ref="F184:F185"/>
    <mergeCell ref="G184:G185"/>
    <mergeCell ref="H184:I184"/>
    <mergeCell ref="J184:K184"/>
    <mergeCell ref="L184:L185"/>
    <mergeCell ref="M184:M185"/>
    <mergeCell ref="A183:A185"/>
    <mergeCell ref="B183:B185"/>
    <mergeCell ref="C183:C185"/>
    <mergeCell ref="D183:D185"/>
    <mergeCell ref="E183:E185"/>
    <mergeCell ref="F183:G183"/>
    <mergeCell ref="F172:F173"/>
    <mergeCell ref="G172:G173"/>
    <mergeCell ref="H172:I172"/>
    <mergeCell ref="J172:K172"/>
    <mergeCell ref="L172:L173"/>
    <mergeCell ref="M172:M173"/>
    <mergeCell ref="A200:A202"/>
    <mergeCell ref="B200:B202"/>
    <mergeCell ref="C200:C202"/>
    <mergeCell ref="D200:D202"/>
    <mergeCell ref="E200:E202"/>
    <mergeCell ref="F200:G200"/>
    <mergeCell ref="H183:K183"/>
    <mergeCell ref="L183:M183"/>
    <mergeCell ref="H200:K200"/>
    <mergeCell ref="L200:M200"/>
    <mergeCell ref="A171:A173"/>
    <mergeCell ref="B171:B173"/>
    <mergeCell ref="C171:C173"/>
    <mergeCell ref="D171:D173"/>
    <mergeCell ref="E171:E173"/>
    <mergeCell ref="F171:G171"/>
    <mergeCell ref="H157:K157"/>
    <mergeCell ref="L157:M157"/>
    <mergeCell ref="N157:N159"/>
    <mergeCell ref="F158:F159"/>
    <mergeCell ref="G158:G159"/>
    <mergeCell ref="H158:I158"/>
    <mergeCell ref="J158:K158"/>
    <mergeCell ref="L158:L159"/>
    <mergeCell ref="M158:M159"/>
    <mergeCell ref="A157:A159"/>
    <mergeCell ref="B157:B159"/>
    <mergeCell ref="C157:C159"/>
    <mergeCell ref="D157:D159"/>
    <mergeCell ref="E157:E159"/>
    <mergeCell ref="F157:G157"/>
    <mergeCell ref="H171:K171"/>
    <mergeCell ref="L171:M171"/>
    <mergeCell ref="N171:N173"/>
    <mergeCell ref="C126:C128"/>
    <mergeCell ref="D126:D128"/>
    <mergeCell ref="E126:E128"/>
    <mergeCell ref="F126:G126"/>
    <mergeCell ref="H141:K141"/>
    <mergeCell ref="L141:M141"/>
    <mergeCell ref="N141:N143"/>
    <mergeCell ref="F142:F143"/>
    <mergeCell ref="G142:G143"/>
    <mergeCell ref="H142:I142"/>
    <mergeCell ref="J142:K142"/>
    <mergeCell ref="L142:L143"/>
    <mergeCell ref="M142:M143"/>
    <mergeCell ref="N109:N111"/>
    <mergeCell ref="F110:F111"/>
    <mergeCell ref="G110:G111"/>
    <mergeCell ref="H110:I110"/>
    <mergeCell ref="J110:K110"/>
    <mergeCell ref="L110:L111"/>
    <mergeCell ref="M110:M111"/>
    <mergeCell ref="A141:A143"/>
    <mergeCell ref="B141:B143"/>
    <mergeCell ref="C141:C143"/>
    <mergeCell ref="D141:D143"/>
    <mergeCell ref="E141:E143"/>
    <mergeCell ref="F141:G141"/>
    <mergeCell ref="H126:K126"/>
    <mergeCell ref="L126:M126"/>
    <mergeCell ref="N126:N128"/>
    <mergeCell ref="F127:F128"/>
    <mergeCell ref="G127:G128"/>
    <mergeCell ref="H127:I127"/>
    <mergeCell ref="J127:K127"/>
    <mergeCell ref="L127:L128"/>
    <mergeCell ref="M127:M128"/>
    <mergeCell ref="A126:A128"/>
    <mergeCell ref="B126:B128"/>
    <mergeCell ref="N95:N97"/>
    <mergeCell ref="F96:F97"/>
    <mergeCell ref="G96:G97"/>
    <mergeCell ref="H96:I96"/>
    <mergeCell ref="J96:K96"/>
    <mergeCell ref="L96:L97"/>
    <mergeCell ref="M96:M97"/>
    <mergeCell ref="A95:A97"/>
    <mergeCell ref="B95:B97"/>
    <mergeCell ref="C95:C97"/>
    <mergeCell ref="D95:D97"/>
    <mergeCell ref="E95:E97"/>
    <mergeCell ref="F95:G95"/>
    <mergeCell ref="F81:F82"/>
    <mergeCell ref="G81:G82"/>
    <mergeCell ref="H81:I81"/>
    <mergeCell ref="J81:K81"/>
    <mergeCell ref="L81:L82"/>
    <mergeCell ref="M81:M82"/>
    <mergeCell ref="A109:A111"/>
    <mergeCell ref="B109:B111"/>
    <mergeCell ref="C109:C111"/>
    <mergeCell ref="D109:D111"/>
    <mergeCell ref="E109:E111"/>
    <mergeCell ref="F109:G109"/>
    <mergeCell ref="H95:K95"/>
    <mergeCell ref="L95:M95"/>
    <mergeCell ref="H109:K109"/>
    <mergeCell ref="L109:M109"/>
    <mergeCell ref="A80:A82"/>
    <mergeCell ref="B80:B82"/>
    <mergeCell ref="C80:C82"/>
    <mergeCell ref="D80:D82"/>
    <mergeCell ref="E80:E82"/>
    <mergeCell ref="F80:G80"/>
    <mergeCell ref="H65:K65"/>
    <mergeCell ref="L65:M65"/>
    <mergeCell ref="N65:N67"/>
    <mergeCell ref="F66:F67"/>
    <mergeCell ref="G66:G67"/>
    <mergeCell ref="H66:I66"/>
    <mergeCell ref="J66:K66"/>
    <mergeCell ref="L66:L67"/>
    <mergeCell ref="M66:M67"/>
    <mergeCell ref="A65:A67"/>
    <mergeCell ref="B65:B67"/>
    <mergeCell ref="C65:C67"/>
    <mergeCell ref="D65:D67"/>
    <mergeCell ref="E65:E67"/>
    <mergeCell ref="F65:G65"/>
    <mergeCell ref="H80:K80"/>
    <mergeCell ref="L80:M80"/>
    <mergeCell ref="N80:N82"/>
    <mergeCell ref="C38:C40"/>
    <mergeCell ref="D38:D40"/>
    <mergeCell ref="E38:E40"/>
    <mergeCell ref="F38:G38"/>
    <mergeCell ref="H51:K51"/>
    <mergeCell ref="L51:M51"/>
    <mergeCell ref="N51:N53"/>
    <mergeCell ref="F52:F53"/>
    <mergeCell ref="G52:G53"/>
    <mergeCell ref="H52:I52"/>
    <mergeCell ref="J52:K52"/>
    <mergeCell ref="L52:L53"/>
    <mergeCell ref="M52:M53"/>
    <mergeCell ref="N23:N25"/>
    <mergeCell ref="F24:F25"/>
    <mergeCell ref="G24:G25"/>
    <mergeCell ref="H24:I24"/>
    <mergeCell ref="J24:K24"/>
    <mergeCell ref="L24:L25"/>
    <mergeCell ref="M24:M25"/>
    <mergeCell ref="A51:A53"/>
    <mergeCell ref="B51:B53"/>
    <mergeCell ref="C51:C53"/>
    <mergeCell ref="D51:D53"/>
    <mergeCell ref="E51:E53"/>
    <mergeCell ref="F51:G51"/>
    <mergeCell ref="H38:K38"/>
    <mergeCell ref="L38:M38"/>
    <mergeCell ref="N38:N40"/>
    <mergeCell ref="F39:F40"/>
    <mergeCell ref="G39:G40"/>
    <mergeCell ref="H39:I39"/>
    <mergeCell ref="J39:K39"/>
    <mergeCell ref="L39:L40"/>
    <mergeCell ref="M39:M40"/>
    <mergeCell ref="A38:A40"/>
    <mergeCell ref="B38:B40"/>
    <mergeCell ref="A23:A25"/>
    <mergeCell ref="B23:B25"/>
    <mergeCell ref="C23:C25"/>
    <mergeCell ref="D23:D25"/>
    <mergeCell ref="E23:E25"/>
    <mergeCell ref="F23:G23"/>
    <mergeCell ref="M9:M10"/>
    <mergeCell ref="E8:E10"/>
    <mergeCell ref="F8:G8"/>
    <mergeCell ref="H8:K8"/>
    <mergeCell ref="L8:M8"/>
    <mergeCell ref="H23:K23"/>
    <mergeCell ref="L23:M23"/>
    <mergeCell ref="N8:N10"/>
    <mergeCell ref="F9:F10"/>
    <mergeCell ref="G9:G10"/>
    <mergeCell ref="H9:I9"/>
    <mergeCell ref="J9:K9"/>
    <mergeCell ref="L9:L10"/>
    <mergeCell ref="A1:C1"/>
    <mergeCell ref="A8:A10"/>
    <mergeCell ref="B8:B10"/>
    <mergeCell ref="C8:C10"/>
    <mergeCell ref="D8:D1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4" manualBreakCount="14">
    <brk id="21" max="16383" man="1"/>
    <brk id="36" max="16383" man="1"/>
    <brk id="49" max="16383" man="1"/>
    <brk id="63" max="16383" man="1"/>
    <brk id="78" max="16383" man="1"/>
    <brk id="93" max="16383" man="1"/>
    <brk id="107" max="16383" man="1"/>
    <brk id="124" max="16383" man="1"/>
    <brk id="139" max="16383" man="1"/>
    <brk id="155" max="16383" man="1"/>
    <brk id="169" max="16383" man="1"/>
    <brk id="181" max="16383" man="1"/>
    <brk id="198" max="16383" man="1"/>
    <brk id="2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4" workbookViewId="0">
      <selection activeCell="C14" sqref="C14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hidden="1" customWidth="1"/>
    <col min="7" max="7" width="12.6640625" style="17" hidden="1" customWidth="1"/>
    <col min="8" max="8" width="10.6640625" style="17" hidden="1" customWidth="1"/>
    <col min="9" max="9" width="12.6640625" style="17" hidden="1" customWidth="1"/>
    <col min="10" max="10" width="10.6640625" style="17" hidden="1" customWidth="1"/>
    <col min="11" max="11" width="12.6640625" style="17" hidden="1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27"/>
      <c r="B1" s="128"/>
      <c r="C1" s="128"/>
      <c r="M1" s="11" t="s">
        <v>131</v>
      </c>
    </row>
    <row r="2" spans="1:14" s="10" customFormat="1" ht="12.9" customHeight="1" x14ac:dyDescent="0.25">
      <c r="A2" s="129"/>
      <c r="B2" s="129"/>
      <c r="C2" s="129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9.25" customHeight="1" x14ac:dyDescent="0.25">
      <c r="A11" s="104" t="s">
        <v>139</v>
      </c>
      <c r="B11" s="107" t="s">
        <v>140</v>
      </c>
      <c r="C11" s="107" t="s">
        <v>32</v>
      </c>
      <c r="D11" s="108" t="s">
        <v>141</v>
      </c>
      <c r="E11" s="107" t="s">
        <v>142</v>
      </c>
      <c r="F11" s="107" t="s">
        <v>143</v>
      </c>
      <c r="G11" s="107"/>
      <c r="H11" s="107" t="s">
        <v>144</v>
      </c>
      <c r="I11" s="107"/>
      <c r="J11" s="107"/>
      <c r="K11" s="107"/>
      <c r="L11" s="107" t="s">
        <v>145</v>
      </c>
      <c r="M11" s="107"/>
      <c r="N11" s="94" t="s">
        <v>146</v>
      </c>
    </row>
    <row r="12" spans="1:14" ht="27.75" customHeight="1" thickBot="1" x14ac:dyDescent="0.3">
      <c r="A12" s="105"/>
      <c r="B12" s="97"/>
      <c r="C12" s="97"/>
      <c r="D12" s="109"/>
      <c r="E12" s="97"/>
      <c r="F12" s="97" t="s">
        <v>147</v>
      </c>
      <c r="G12" s="97" t="s">
        <v>148</v>
      </c>
      <c r="H12" s="97" t="s">
        <v>149</v>
      </c>
      <c r="I12" s="97"/>
      <c r="J12" s="99" t="s">
        <v>150</v>
      </c>
      <c r="K12" s="100"/>
      <c r="L12" s="101" t="s">
        <v>147</v>
      </c>
      <c r="M12" s="101" t="s">
        <v>148</v>
      </c>
      <c r="N12" s="95"/>
    </row>
    <row r="13" spans="1:14" ht="2.4" hidden="1" customHeight="1" thickBot="1" x14ac:dyDescent="0.3">
      <c r="A13" s="106"/>
      <c r="B13" s="98"/>
      <c r="C13" s="98"/>
      <c r="D13" s="110"/>
      <c r="E13" s="98"/>
      <c r="F13" s="98"/>
      <c r="G13" s="98"/>
      <c r="H13" s="88" t="s">
        <v>147</v>
      </c>
      <c r="I13" s="88" t="s">
        <v>148</v>
      </c>
      <c r="J13" s="88" t="s">
        <v>147</v>
      </c>
      <c r="K13" s="88" t="s">
        <v>148</v>
      </c>
      <c r="L13" s="102"/>
      <c r="M13" s="102"/>
      <c r="N13" s="96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2.6" customHeight="1" x14ac:dyDescent="0.25">
      <c r="H32" s="17" t="str">
        <f xml:space="preserve"> "- "&amp;TRIM(TEXT(PageNumber, "?????"))&amp;" -"</f>
        <v>- 14 -</v>
      </c>
    </row>
    <row r="33" spans="1:14" ht="25.95" hidden="1" customHeight="1" x14ac:dyDescent="0.25">
      <c r="A33" s="111" t="s">
        <v>139</v>
      </c>
      <c r="B33" s="114" t="s">
        <v>140</v>
      </c>
      <c r="C33" s="114" t="str">
        <f>$C$11</f>
        <v>Найменування</v>
      </c>
      <c r="D33" s="117" t="s">
        <v>141</v>
      </c>
      <c r="E33" s="114" t="s">
        <v>142</v>
      </c>
      <c r="F33" s="114" t="str">
        <f>$F$11</f>
        <v>Залишок
на 1 ___________</v>
      </c>
      <c r="G33" s="114"/>
      <c r="H33" s="114" t="str">
        <f>$H$11</f>
        <v>Оборот за ___________________________</v>
      </c>
      <c r="I33" s="114"/>
      <c r="J33" s="114"/>
      <c r="K33" s="114"/>
      <c r="L33" s="114" t="str">
        <f>$L$11</f>
        <v>Залишок
на 1 ____________</v>
      </c>
      <c r="M33" s="114"/>
      <c r="N33" s="120" t="s">
        <v>146</v>
      </c>
    </row>
    <row r="34" spans="1:14" hidden="1" x14ac:dyDescent="0.25">
      <c r="A34" s="112"/>
      <c r="B34" s="115"/>
      <c r="C34" s="115"/>
      <c r="D34" s="118"/>
      <c r="E34" s="115"/>
      <c r="F34" s="115" t="s">
        <v>147</v>
      </c>
      <c r="G34" s="115" t="s">
        <v>148</v>
      </c>
      <c r="H34" s="115" t="s">
        <v>149</v>
      </c>
      <c r="I34" s="115"/>
      <c r="J34" s="123" t="s">
        <v>150</v>
      </c>
      <c r="K34" s="124"/>
      <c r="L34" s="125" t="s">
        <v>147</v>
      </c>
      <c r="M34" s="125" t="s">
        <v>148</v>
      </c>
      <c r="N34" s="121"/>
    </row>
    <row r="35" spans="1:14" ht="13.8" hidden="1" thickBot="1" x14ac:dyDescent="0.3">
      <c r="A35" s="113"/>
      <c r="B35" s="116"/>
      <c r="C35" s="116"/>
      <c r="D35" s="119"/>
      <c r="E35" s="116"/>
      <c r="F35" s="116"/>
      <c r="G35" s="116"/>
      <c r="H35" s="19" t="s">
        <v>147</v>
      </c>
      <c r="I35" s="19" t="s">
        <v>148</v>
      </c>
      <c r="J35" s="19" t="s">
        <v>147</v>
      </c>
      <c r="K35" s="19" t="s">
        <v>148</v>
      </c>
      <c r="L35" s="126"/>
      <c r="M35" s="126"/>
      <c r="N35" s="122"/>
    </row>
  </sheetData>
  <mergeCells count="32"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F33:G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2023-01-16T11:30:39Z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