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Лист1!$A$91:$A$105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F104" i="4" s="1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F23" i="4"/>
  <c r="H26" i="4"/>
  <c r="I26" i="4"/>
  <c r="J26" i="4"/>
  <c r="K26" i="4"/>
  <c r="L26" i="4"/>
  <c r="M26" i="4"/>
  <c r="N26" i="4"/>
  <c r="E103" i="4" s="1"/>
  <c r="O26" i="4"/>
  <c r="F103" i="4" s="1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C33" i="2"/>
  <c r="L33" i="2"/>
  <c r="H33" i="2"/>
  <c r="F33" i="2"/>
  <c r="H32" i="2"/>
  <c r="E23" i="4" l="1"/>
  <c r="E104" i="4"/>
</calcChain>
</file>

<file path=xl/sharedStrings.xml><?xml version="1.0" encoding="utf-8"?>
<sst xmlns="http://schemas.openxmlformats.org/spreadsheetml/2006/main" count="800" uniqueCount="411">
  <si>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</si>
  <si>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</si>
  <si>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</si>
  <si>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</si>
  <si>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</si>
  <si>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</si>
  <si>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</si>
  <si>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</si>
  <si>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</si>
  <si>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</si>
  <si>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</si>
  <si>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</si>
  <si>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</si>
  <si>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</si>
  <si>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</si>
  <si>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</si>
  <si>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</si>
  <si>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</si>
  <si>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</si>
  <si>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</si>
  <si>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</si>
  <si>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</si>
  <si>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</si>
  <si>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</si>
  <si>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</si>
  <si>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</si>
  <si>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</si>
  <si>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</si>
  <si>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</si>
  <si>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</si>
  <si>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</si>
  <si>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</si>
  <si>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</si>
  <si>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</si>
  <si>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</si>
  <si>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</si>
  <si>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</si>
  <si>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</si>
  <si>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</si>
  <si>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</si>
  <si>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</si>
  <si>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</si>
  <si>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</si>
  <si>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</si>
  <si>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</si>
  <si>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</si>
  <si>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</si>
  <si>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</si>
  <si>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</si>
  <si>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</si>
  <si>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</si>
  <si>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</si>
  <si>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</si>
  <si>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</si>
  <si>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</si>
  <si>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</si>
  <si>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</si>
  <si>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</si>
  <si>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</si>
  <si>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</si>
  <si>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</si>
  <si>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</si>
  <si>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</si>
  <si>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</si>
  <si>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</si>
  <si>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</si>
  <si>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</si>
  <si>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</si>
  <si>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</si>
  <si>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</si>
  <si>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</si>
  <si>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</si>
  <si>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</si>
  <si>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</si>
  <si>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</si>
  <si>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</si>
  <si>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</si>
  <si>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</si>
  <si>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</si>
  <si>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</si>
  <si>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</si>
  <si>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</si>
  <si>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</si>
  <si>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</si>
  <si>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</si>
  <si>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</si>
  <si>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</si>
  <si>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</si>
  <si>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</si>
  <si>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</si>
  <si>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</si>
  <si>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</si>
  <si>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</si>
  <si>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</si>
  <si>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</si>
  <si>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</si>
  <si>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</si>
  <si>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</si>
  <si>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</si>
  <si>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</si>
  <si>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</si>
  <si>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</si>
  <si>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</si>
  <si>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</si>
  <si>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</si>
  <si>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</si>
  <si>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</si>
  <si>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</si>
  <si>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</si>
  <si>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</si>
  <si>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</si>
  <si>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</si>
  <si>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</si>
  <si>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</si>
  <si>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</si>
  <si>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</si>
  <si>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</si>
  <si>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</si>
  <si>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</si>
  <si>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</si>
  <si>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</si>
  <si>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</si>
  <si>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</si>
  <si>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</si>
  <si>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</si>
  <si>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</si>
  <si>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</si>
  <si>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</si>
  <si>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</si>
  <si>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</si>
  <si>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</si>
  <si>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</si>
  <si>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</si>
  <si>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</si>
  <si>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</si>
  <si>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</si>
  <si>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</si>
  <si>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</si>
  <si>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</si>
  <si>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</si>
  <si>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</si>
  <si>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</si>
  <si>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</si>
  <si>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</si>
  <si>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</si>
  <si>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</si>
  <si>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</si>
  <si>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</si>
  <si>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</si>
  <si>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</si>
  <si>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</si>
  <si>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</si>
  <si>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</si>
  <si>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</si>
  <si>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</si>
  <si>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</si>
  <si>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</si>
  <si>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</si>
  <si>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</si>
  <si>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</si>
  <si>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</si>
  <si>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</si>
  <si>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</si>
  <si>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</si>
  <si>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</si>
  <si>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</si>
  <si>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</si>
  <si>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</si>
  <si>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</si>
  <si>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</si>
  <si>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</si>
  <si>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</si>
  <si>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</si>
  <si>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</si>
  <si>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</si>
  <si>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</si>
  <si>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</si>
  <si>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</si>
  <si>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</si>
  <si>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</si>
  <si>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</si>
  <si>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</si>
  <si>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</si>
  <si>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</si>
  <si>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</si>
  <si>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</si>
  <si>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</si>
  <si>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</si>
  <si>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</si>
  <si>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</si>
  <si>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</si>
  <si>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</si>
  <si>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</si>
  <si>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</si>
  <si>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</si>
  <si>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</si>
  <si>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</si>
  <si>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</si>
  <si>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</si>
  <si>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</si>
  <si>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</si>
  <si>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</si>
  <si>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</si>
  <si>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</si>
  <si>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</si>
  <si>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</si>
  <si>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</si>
  <si>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</si>
  <si>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</si>
  <si>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</si>
  <si>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</si>
  <si>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</si>
  <si>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</si>
  <si>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</si>
  <si>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</si>
  <si>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</si>
  <si>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</si>
  <si>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</si>
  <si>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</si>
  <si>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</si>
  <si>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</si>
  <si>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</si>
  <si>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</si>
  <si>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</si>
  <si>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</si>
  <si>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</si>
  <si>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</si>
  <si>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</si>
  <si>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</si>
  <si>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</si>
  <si>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</si>
  <si>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</si>
  <si>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</si>
  <si>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</si>
  <si>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</si>
  <si>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</si>
  <si>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</si>
  <si>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</si>
  <si>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</si>
  <si>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</si>
  <si>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</si>
  <si>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</si>
  <si>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</si>
  <si>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</si>
  <si>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</si>
  <si>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</si>
  <si>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</si>
  <si>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</si>
  <si>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</si>
  <si>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</si>
  <si>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</si>
  <si>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</si>
  <si>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</si>
  <si>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</si>
  <si>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</si>
  <si>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</si>
  <si>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</si>
  <si>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</si>
  <si>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</si>
  <si>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</si>
  <si>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</si>
  <si>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</si>
  <si>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</si>
  <si>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</si>
  <si>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</si>
  <si>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</si>
  <si>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</si>
  <si>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</si>
  <si>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</si>
  <si>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</si>
  <si>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</si>
  <si>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</si>
  <si>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</si>
  <si>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</si>
  <si>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</si>
  <si>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</si>
  <si>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</si>
  <si>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</si>
  <si>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</si>
  <si>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</si>
  <si>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</si>
  <si>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</si>
  <si>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</si>
  <si>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</si>
  <si>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</si>
  <si>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</si>
  <si>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</si>
  <si>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</si>
  <si>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</si>
  <si>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</si>
  <si>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</si>
  <si>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</si>
  <si>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</si>
  <si>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</si>
  <si>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</si>
  <si>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</si>
  <si>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</si>
  <si>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</si>
  <si>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</si>
  <si>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</si>
  <si>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</si>
  <si>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</si>
  <si>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</si>
  <si>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</si>
  <si>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</si>
  <si>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</si>
  <si>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</si>
  <si>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</si>
  <si>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</si>
  <si>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</si>
  <si>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</si>
  <si>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</si>
  <si>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</si>
  <si>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</si>
  <si>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</si>
  <si>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</si>
  <si>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</si>
  <si>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</si>
  <si>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</si>
  <si>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</si>
  <si>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</si>
  <si>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</si>
  <si>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(№ТР-120 від 18 10 2021р.) </t>
  </si>
  <si>
    <t>17,74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</si>
  <si>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</si>
  <si>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</si>
  <si>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</si>
  <si>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</si>
  <si>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Актемра концент.для  розчину для інфузій 20 мг/мл по 80 мг/4 мл у фл.№1 (№5170 від 05.11.2021р.) </t>
  </si>
  <si>
    <t>фл</t>
  </si>
  <si>
    <t>3704,82</t>
  </si>
  <si>
    <t xml:space="preserve">Актилізе по 50 мг   №226 від 26.05.20р </t>
  </si>
  <si>
    <t>12964,29</t>
  </si>
  <si>
    <t xml:space="preserve">Анатоксин АДП-М АМП 5мл 10доз (№2532 від 25.11.21р.) </t>
  </si>
  <si>
    <t>доз</t>
  </si>
  <si>
    <t>4,66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</si>
  <si>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</si>
  <si>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</si>
  <si>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</si>
  <si>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</si>
  <si>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(5059 від 03.11.2021р) </t>
  </si>
  <si>
    <t xml:space="preserve">Ваксігрип Тетра  (№к-32524 від 15.11.2021р) </t>
  </si>
  <si>
    <t>199,76</t>
  </si>
  <si>
    <t xml:space="preserve">Вакцина еувакс д/проф.гепатиту В дит.0,5мл флак.  (№ 2532 від 25.11.21р.) </t>
  </si>
  <si>
    <t>63,46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</si>
  <si>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</si>
  <si>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</si>
  <si>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</si>
  <si>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</si>
  <si>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</si>
  <si>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</si>
  <si>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</si>
  <si>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</si>
  <si>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</si>
  <si>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Екворал  капсули по 25 мг (№ ТР-126 від 15.11.21р.) </t>
  </si>
  <si>
    <t>5,74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</si>
  <si>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</si>
  <si>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</si>
  <si>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</si>
  <si>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</si>
  <si>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</si>
  <si>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</si>
  <si>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</si>
  <si>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</si>
  <si>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</si>
  <si>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9099,78</t>
  </si>
  <si>
    <t xml:space="preserve">Маска медична захисна одноразового використання (нестерильна)(№190 від 06.09.2021р) </t>
  </si>
  <si>
    <t>0,70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</si>
  <si>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</si>
  <si>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</si>
  <si>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</si>
  <si>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</si>
  <si>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</si>
  <si>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</si>
  <si>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</si>
  <si>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5 мг (№ТР-85 від 14.12.2020р.) </t>
  </si>
  <si>
    <t>55,05</t>
  </si>
  <si>
    <t xml:space="preserve">Протез тазостегнового суглоба стерильні (№К-31471 від 25.11.2021р.) </t>
  </si>
  <si>
    <t>набір</t>
  </si>
  <si>
    <t>8720,94</t>
  </si>
  <si>
    <t xml:space="preserve">Протез тазостегнового суглоба стерильні (№К-32575 від 25.11.2021р.) </t>
  </si>
  <si>
    <t>9923,83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</si>
  <si>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</si>
  <si>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</si>
  <si>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</si>
  <si>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</si>
  <si>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</si>
  <si>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</si>
  <si>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</si>
  <si>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</si>
  <si>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</si>
  <si>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</si>
  <si>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</si>
  <si>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</si>
  <si>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</si>
  <si>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</si>
  <si>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</si>
  <si>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</si>
  <si>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</si>
  <si>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</si>
  <si>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</si>
  <si>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</si>
  <si>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Ципремі,Ремдесивір для ін"єкцій 100 мг у фл (№5128 від 02.11.2021р) </t>
  </si>
  <si>
    <t>333,87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</si>
  <si>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</si>
  <si>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</si>
  <si>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</si>
  <si>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</si>
  <si>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Черкаська обласна лікарня</t>
  </si>
  <si>
    <t>Залишок
на 01.12.2021</t>
  </si>
  <si>
    <t>Залишки медикаментів, отриманих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</si>
</sst>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408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409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1185</v>
      </c>
      <c r="F10" s="74">
        <v>613912.95000000007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1185</v>
      </c>
      <c r="O10" s="25">
        <f t="shared" si="0"/>
        <v>613912.95000000007</v>
      </c>
    </row>
    <row r="11" spans="1:16" s="26" customFormat="1" ht="26.4" x14ac:dyDescent="0.25">
      <c r="A11" s="70">
        <v>2</v>
      </c>
      <c r="B11" s="72" t="s">
        <v>298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26.4" x14ac:dyDescent="0.25">
      <c r="A12" s="70">
        <v>3</v>
      </c>
      <c r="B12" s="72" t="s">
        <v>299</v>
      </c>
      <c r="C12" s="73" t="s">
        <v>296</v>
      </c>
      <c r="D12" s="74">
        <v>1259</v>
      </c>
      <c r="E12" s="75">
        <v>205</v>
      </c>
      <c r="F12" s="74">
        <v>258095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205</v>
      </c>
      <c r="O12" s="25">
        <f t="shared" si="0"/>
        <v>258095</v>
      </c>
    </row>
    <row r="13" spans="1:16" s="26" customFormat="1" ht="26.4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26.4" x14ac:dyDescent="0.25">
      <c r="A14" s="70">
        <v>5</v>
      </c>
      <c r="B14" s="72" t="s">
        <v>303</v>
      </c>
      <c r="C14" s="73" t="s">
        <v>301</v>
      </c>
      <c r="D14" s="74" t="s">
        <v>302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26" customFormat="1" ht="26.4" x14ac:dyDescent="0.25">
      <c r="A15" s="70">
        <v>6</v>
      </c>
      <c r="B15" s="72" t="s">
        <v>304</v>
      </c>
      <c r="C15" s="73" t="s">
        <v>301</v>
      </c>
      <c r="D15" s="74" t="s">
        <v>305</v>
      </c>
      <c r="E15" s="75">
        <v>840</v>
      </c>
      <c r="F15" s="74">
        <v>184119.6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840</v>
      </c>
      <c r="O15" s="25">
        <f t="shared" si="0"/>
        <v>184119.6</v>
      </c>
    </row>
    <row r="16" spans="1:16" s="17" customFormat="1" ht="13.5" customHeight="1" thickBot="1" x14ac:dyDescent="0.3"/>
    <row r="17" spans="1:16" s="17" customFormat="1" ht="26.25" customHeight="1" x14ac:dyDescent="0.25">
      <c r="A17" s="94" t="s">
        <v>139</v>
      </c>
      <c r="B17" s="88" t="s">
        <v>32</v>
      </c>
      <c r="C17" s="99" t="s">
        <v>141</v>
      </c>
      <c r="D17" s="88" t="s">
        <v>142</v>
      </c>
      <c r="E17" s="88" t="s">
        <v>409</v>
      </c>
      <c r="F17" s="88"/>
      <c r="G17" s="89" t="s">
        <v>146</v>
      </c>
    </row>
    <row r="18" spans="1:16" s="17" customFormat="1" ht="12.75" customHeight="1" x14ac:dyDescent="0.25">
      <c r="A18" s="95"/>
      <c r="B18" s="97"/>
      <c r="C18" s="100"/>
      <c r="D18" s="97"/>
      <c r="E18" s="92" t="s">
        <v>147</v>
      </c>
      <c r="F18" s="92" t="s">
        <v>148</v>
      </c>
      <c r="G18" s="90"/>
    </row>
    <row r="19" spans="1:16" s="17" customFormat="1" ht="13.5" customHeight="1" thickBot="1" x14ac:dyDescent="0.3">
      <c r="A19" s="96"/>
      <c r="B19" s="98"/>
      <c r="C19" s="101"/>
      <c r="D19" s="98"/>
      <c r="E19" s="93"/>
      <c r="F19" s="93"/>
      <c r="G19" s="91"/>
    </row>
    <row r="20" spans="1:16" s="26" customFormat="1" ht="26.4" x14ac:dyDescent="0.25">
      <c r="A20" s="70">
        <v>7</v>
      </c>
      <c r="B20" s="72" t="s">
        <v>306</v>
      </c>
      <c r="C20" s="73" t="s">
        <v>301</v>
      </c>
      <c r="D20" s="74" t="s">
        <v>305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120</v>
      </c>
      <c r="O20" s="25">
        <f t="shared" si="1"/>
        <v>26302.800000000003</v>
      </c>
    </row>
    <row r="21" spans="1:16" s="26" customFormat="1" ht="26.4" x14ac:dyDescent="0.25">
      <c r="A21" s="70">
        <v>8</v>
      </c>
      <c r="B21" s="72" t="s">
        <v>307</v>
      </c>
      <c r="C21" s="73" t="s">
        <v>296</v>
      </c>
      <c r="D21" s="74" t="s">
        <v>308</v>
      </c>
      <c r="E21" s="75">
        <v>40</v>
      </c>
      <c r="F21" s="74">
        <v>15006.400000000001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40</v>
      </c>
      <c r="O21" s="25">
        <f t="shared" si="1"/>
        <v>15006.400000000001</v>
      </c>
    </row>
    <row r="22" spans="1:16" s="26" customFormat="1" ht="13.8" thickBot="1" x14ac:dyDescent="0.3">
      <c r="A22" s="70">
        <v>9</v>
      </c>
      <c r="B22" s="72" t="s">
        <v>309</v>
      </c>
      <c r="C22" s="73" t="s">
        <v>310</v>
      </c>
      <c r="D22" s="74" t="s">
        <v>311</v>
      </c>
      <c r="E22" s="75">
        <v>1232</v>
      </c>
      <c r="F22" s="74">
        <v>62905.920000000006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1232</v>
      </c>
      <c r="O22" s="25">
        <f t="shared" si="1"/>
        <v>62905.920000000006</v>
      </c>
    </row>
    <row r="23" spans="1:16" s="17" customFormat="1" ht="13.8" thickBot="1" x14ac:dyDescent="0.3">
      <c r="A23" s="27"/>
      <c r="B23" s="29"/>
      <c r="C23" s="29"/>
      <c r="D23" s="30"/>
      <c r="E23" s="31">
        <f>SUM(Лист1!N5:N22)</f>
        <v>7577</v>
      </c>
      <c r="F23" s="32">
        <f>SUM(Лист1!O5:O22)</f>
        <v>2364985.5499999998</v>
      </c>
      <c r="G23" s="33"/>
    </row>
    <row r="24" spans="1:16" s="24" customFormat="1" ht="15" customHeight="1" thickBot="1" x14ac:dyDescent="0.3">
      <c r="A24" s="85" t="s">
        <v>312</v>
      </c>
      <c r="B24" s="21"/>
      <c r="C24" s="21"/>
      <c r="D24" s="21"/>
      <c r="E24" s="22"/>
      <c r="F24" s="21"/>
      <c r="G24" s="23"/>
    </row>
    <row r="25" spans="1:16" s="24" customFormat="1" ht="15" hidden="1" customHeight="1" thickBot="1" x14ac:dyDescent="0.3">
      <c r="A25" s="79"/>
      <c r="B25" s="80"/>
      <c r="C25" s="80"/>
      <c r="D25" s="80"/>
      <c r="E25" s="81"/>
      <c r="F25" s="80"/>
      <c r="G25" s="82"/>
      <c r="P25" s="24" t="s">
        <v>294</v>
      </c>
    </row>
    <row r="26" spans="1:16" s="26" customFormat="1" ht="39.6" x14ac:dyDescent="0.25">
      <c r="A26" s="70">
        <v>1</v>
      </c>
      <c r="B26" s="72" t="s">
        <v>313</v>
      </c>
      <c r="C26" s="73" t="s">
        <v>314</v>
      </c>
      <c r="D26" s="74" t="s">
        <v>315</v>
      </c>
      <c r="E26" s="75">
        <v>99</v>
      </c>
      <c r="F26" s="74">
        <v>71222.58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8" si="2">E26</f>
        <v>99</v>
      </c>
      <c r="O26" s="25">
        <f t="shared" si="2"/>
        <v>71222.58</v>
      </c>
    </row>
    <row r="27" spans="1:16" s="26" customFormat="1" ht="39.6" x14ac:dyDescent="0.25">
      <c r="A27" s="70">
        <v>2</v>
      </c>
      <c r="B27" s="72" t="s">
        <v>316</v>
      </c>
      <c r="C27" s="73" t="s">
        <v>314</v>
      </c>
      <c r="D27" s="74" t="s">
        <v>315</v>
      </c>
      <c r="E27" s="75">
        <v>8</v>
      </c>
      <c r="F27" s="74">
        <v>5755.3600000000006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8</v>
      </c>
      <c r="O27" s="25">
        <f t="shared" si="2"/>
        <v>5755.3600000000006</v>
      </c>
    </row>
    <row r="28" spans="1:16" s="26" customFormat="1" ht="39.6" x14ac:dyDescent="0.25">
      <c r="A28" s="70">
        <v>3</v>
      </c>
      <c r="B28" s="72" t="s">
        <v>317</v>
      </c>
      <c r="C28" s="73" t="s">
        <v>314</v>
      </c>
      <c r="D28" s="74" t="s">
        <v>315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6" s="17" customFormat="1" ht="13.5" customHeight="1" thickBot="1" x14ac:dyDescent="0.3"/>
    <row r="30" spans="1:16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409</v>
      </c>
      <c r="F30" s="88"/>
      <c r="G30" s="89" t="s">
        <v>146</v>
      </c>
    </row>
    <row r="31" spans="1:16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6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39.6" x14ac:dyDescent="0.25">
      <c r="A33" s="70">
        <v>4</v>
      </c>
      <c r="B33" s="72" t="s">
        <v>318</v>
      </c>
      <c r="C33" s="73" t="s">
        <v>314</v>
      </c>
      <c r="D33" s="74" t="s">
        <v>315</v>
      </c>
      <c r="E33" s="75">
        <v>384</v>
      </c>
      <c r="F33" s="74">
        <v>276257.28000000003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3" si="3">E33</f>
        <v>384</v>
      </c>
      <c r="O33" s="25">
        <f t="shared" ref="O33:O43" si="4">F33</f>
        <v>276257.28000000003</v>
      </c>
    </row>
    <row r="34" spans="1:15" s="26" customFormat="1" ht="26.4" x14ac:dyDescent="0.25">
      <c r="A34" s="70">
        <v>5</v>
      </c>
      <c r="B34" s="72" t="s">
        <v>319</v>
      </c>
      <c r="C34" s="73" t="s">
        <v>320</v>
      </c>
      <c r="D34" s="74" t="s">
        <v>321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4"/>
        <v>0</v>
      </c>
    </row>
    <row r="35" spans="1:15" s="26" customFormat="1" ht="26.4" x14ac:dyDescent="0.25">
      <c r="A35" s="70">
        <v>6</v>
      </c>
      <c r="B35" s="72" t="s">
        <v>322</v>
      </c>
      <c r="C35" s="73" t="s">
        <v>310</v>
      </c>
      <c r="D35" s="74" t="s">
        <v>323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7</v>
      </c>
      <c r="B36" s="72" t="s">
        <v>324</v>
      </c>
      <c r="C36" s="73" t="s">
        <v>310</v>
      </c>
      <c r="D36" s="74" t="s">
        <v>325</v>
      </c>
      <c r="E36" s="75">
        <v>1750</v>
      </c>
      <c r="F36" s="74">
        <v>62083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1750</v>
      </c>
      <c r="O36" s="25">
        <f t="shared" si="4"/>
        <v>62083</v>
      </c>
    </row>
    <row r="37" spans="1:15" s="26" customFormat="1" ht="13.2" x14ac:dyDescent="0.25">
      <c r="A37" s="70">
        <v>8</v>
      </c>
      <c r="B37" s="72" t="s">
        <v>326</v>
      </c>
      <c r="C37" s="73" t="s">
        <v>314</v>
      </c>
      <c r="D37" s="74" t="s">
        <v>327</v>
      </c>
      <c r="E37" s="75">
        <v>10</v>
      </c>
      <c r="F37" s="74">
        <v>59.040000000000006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10</v>
      </c>
      <c r="O37" s="25">
        <f t="shared" si="4"/>
        <v>59.040000000000006</v>
      </c>
    </row>
    <row r="38" spans="1:15" s="26" customFormat="1" ht="39.6" x14ac:dyDescent="0.25">
      <c r="A38" s="70">
        <v>9</v>
      </c>
      <c r="B38" s="72" t="s">
        <v>328</v>
      </c>
      <c r="C38" s="73" t="s">
        <v>329</v>
      </c>
      <c r="D38" s="74" t="s">
        <v>330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4"/>
        <v>0</v>
      </c>
    </row>
    <row r="39" spans="1:15" s="26" customFormat="1" ht="13.2" x14ac:dyDescent="0.25">
      <c r="A39" s="70">
        <v>10</v>
      </c>
      <c r="B39" s="72" t="s">
        <v>331</v>
      </c>
      <c r="C39" s="73" t="s">
        <v>329</v>
      </c>
      <c r="D39" s="74" t="s">
        <v>332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26.4" x14ac:dyDescent="0.25">
      <c r="A40" s="70">
        <v>11</v>
      </c>
      <c r="B40" s="72" t="s">
        <v>333</v>
      </c>
      <c r="C40" s="73" t="s">
        <v>334</v>
      </c>
      <c r="D40" s="74" t="s">
        <v>335</v>
      </c>
      <c r="E40" s="75">
        <v>50</v>
      </c>
      <c r="F40" s="74">
        <v>233.20000000000002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50</v>
      </c>
      <c r="O40" s="25">
        <f t="shared" si="4"/>
        <v>233.20000000000002</v>
      </c>
    </row>
    <row r="41" spans="1:15" s="26" customFormat="1" ht="26.4" x14ac:dyDescent="0.25">
      <c r="A41" s="70">
        <v>12</v>
      </c>
      <c r="B41" s="72" t="s">
        <v>336</v>
      </c>
      <c r="C41" s="73" t="s">
        <v>329</v>
      </c>
      <c r="D41" s="74" t="s">
        <v>337</v>
      </c>
      <c r="E41" s="75">
        <v>51</v>
      </c>
      <c r="F41" s="74">
        <v>248050.23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51</v>
      </c>
      <c r="O41" s="25">
        <f t="shared" si="4"/>
        <v>248050.23</v>
      </c>
    </row>
    <row r="42" spans="1:15" s="26" customFormat="1" ht="26.4" x14ac:dyDescent="0.25">
      <c r="A42" s="70">
        <v>13</v>
      </c>
      <c r="B42" s="72" t="s">
        <v>338</v>
      </c>
      <c r="C42" s="73" t="s">
        <v>329</v>
      </c>
      <c r="D42" s="74" t="s">
        <v>339</v>
      </c>
      <c r="E42" s="75">
        <v>42</v>
      </c>
      <c r="F42" s="74">
        <v>209763.54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42</v>
      </c>
      <c r="O42" s="25">
        <f t="shared" si="4"/>
        <v>209763.54</v>
      </c>
    </row>
    <row r="43" spans="1:15" s="26" customFormat="1" ht="26.4" x14ac:dyDescent="0.25">
      <c r="A43" s="70">
        <v>14</v>
      </c>
      <c r="B43" s="72" t="s">
        <v>340</v>
      </c>
      <c r="C43" s="73" t="s">
        <v>329</v>
      </c>
      <c r="D43" s="74">
        <v>10800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4"/>
        <v>0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32</v>
      </c>
      <c r="C45" s="99" t="s">
        <v>141</v>
      </c>
      <c r="D45" s="88" t="s">
        <v>142</v>
      </c>
      <c r="E45" s="88" t="s">
        <v>409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13.2" x14ac:dyDescent="0.25">
      <c r="A48" s="70">
        <v>15</v>
      </c>
      <c r="B48" s="72" t="s">
        <v>341</v>
      </c>
      <c r="C48" s="73" t="s">
        <v>334</v>
      </c>
      <c r="D48" s="74" t="s">
        <v>342</v>
      </c>
      <c r="E48" s="75">
        <v>625</v>
      </c>
      <c r="F48" s="74">
        <v>124850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5">E48</f>
        <v>625</v>
      </c>
      <c r="O48" s="25">
        <f t="shared" si="5"/>
        <v>124850</v>
      </c>
    </row>
    <row r="49" spans="1:15" s="26" customFormat="1" ht="26.4" x14ac:dyDescent="0.25">
      <c r="A49" s="70">
        <v>16</v>
      </c>
      <c r="B49" s="72" t="s">
        <v>343</v>
      </c>
      <c r="C49" s="73" t="s">
        <v>334</v>
      </c>
      <c r="D49" s="74" t="s">
        <v>344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0</v>
      </c>
      <c r="O49" s="25">
        <f t="shared" si="5"/>
        <v>0</v>
      </c>
    </row>
    <row r="50" spans="1:15" s="26" customFormat="1" ht="26.4" x14ac:dyDescent="0.25">
      <c r="A50" s="70">
        <v>17</v>
      </c>
      <c r="B50" s="72" t="s">
        <v>345</v>
      </c>
      <c r="C50" s="73" t="s">
        <v>346</v>
      </c>
      <c r="D50" s="74" t="s">
        <v>347</v>
      </c>
      <c r="E50" s="75">
        <v>10</v>
      </c>
      <c r="F50" s="74">
        <v>7584.1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10</v>
      </c>
      <c r="O50" s="25">
        <f t="shared" si="5"/>
        <v>7584.1</v>
      </c>
    </row>
    <row r="51" spans="1:15" s="26" customFormat="1" ht="39.6" x14ac:dyDescent="0.25">
      <c r="A51" s="70">
        <v>18</v>
      </c>
      <c r="B51" s="72" t="s">
        <v>348</v>
      </c>
      <c r="C51" s="73" t="s">
        <v>349</v>
      </c>
      <c r="D51" s="74" t="s">
        <v>350</v>
      </c>
      <c r="E51" s="75">
        <v>148</v>
      </c>
      <c r="F51" s="74">
        <v>24961.68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148</v>
      </c>
      <c r="O51" s="25">
        <f t="shared" si="5"/>
        <v>24961.68</v>
      </c>
    </row>
    <row r="52" spans="1:15" s="26" customFormat="1" ht="39.6" x14ac:dyDescent="0.25">
      <c r="A52" s="70">
        <v>19</v>
      </c>
      <c r="B52" s="72" t="s">
        <v>351</v>
      </c>
      <c r="C52" s="73" t="s">
        <v>349</v>
      </c>
      <c r="D52" s="74" t="s">
        <v>350</v>
      </c>
      <c r="E52" s="75">
        <v>1250</v>
      </c>
      <c r="F52" s="74">
        <v>210825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1250</v>
      </c>
      <c r="O52" s="25">
        <f t="shared" si="5"/>
        <v>210825</v>
      </c>
    </row>
    <row r="53" spans="1:15" s="26" customFormat="1" ht="26.4" x14ac:dyDescent="0.25">
      <c r="A53" s="70">
        <v>20</v>
      </c>
      <c r="B53" s="72" t="s">
        <v>352</v>
      </c>
      <c r="C53" s="73" t="s">
        <v>349</v>
      </c>
      <c r="D53" s="74" t="s">
        <v>353</v>
      </c>
      <c r="E53" s="75">
        <v>493</v>
      </c>
      <c r="F53" s="74">
        <v>4989.16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493</v>
      </c>
      <c r="O53" s="25">
        <f t="shared" si="5"/>
        <v>4989.16</v>
      </c>
    </row>
    <row r="54" spans="1:15" s="26" customFormat="1" ht="26.4" x14ac:dyDescent="0.25">
      <c r="A54" s="70">
        <v>21</v>
      </c>
      <c r="B54" s="72" t="s">
        <v>354</v>
      </c>
      <c r="C54" s="73" t="s">
        <v>310</v>
      </c>
      <c r="D54" s="74" t="s">
        <v>355</v>
      </c>
      <c r="E54" s="75">
        <v>399</v>
      </c>
      <c r="F54" s="74">
        <v>2291.7600000000002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399</v>
      </c>
      <c r="O54" s="25">
        <f t="shared" si="5"/>
        <v>2291.7600000000002</v>
      </c>
    </row>
    <row r="55" spans="1:15" s="26" customFormat="1" ht="26.4" x14ac:dyDescent="0.25">
      <c r="A55" s="70">
        <v>22</v>
      </c>
      <c r="B55" s="72" t="s">
        <v>356</v>
      </c>
      <c r="C55" s="73" t="s">
        <v>357</v>
      </c>
      <c r="D55" s="74" t="s">
        <v>358</v>
      </c>
      <c r="E55" s="75">
        <v>20</v>
      </c>
      <c r="F55" s="74">
        <v>4606.8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20</v>
      </c>
      <c r="O55" s="25">
        <f t="shared" si="5"/>
        <v>4606.8</v>
      </c>
    </row>
    <row r="56" spans="1:15" s="17" customFormat="1" ht="13.5" customHeight="1" thickBot="1" x14ac:dyDescent="0.3"/>
    <row r="57" spans="1:15" s="17" customFormat="1" ht="26.25" customHeight="1" x14ac:dyDescent="0.25">
      <c r="A57" s="94" t="s">
        <v>139</v>
      </c>
      <c r="B57" s="88" t="s">
        <v>32</v>
      </c>
      <c r="C57" s="99" t="s">
        <v>141</v>
      </c>
      <c r="D57" s="88" t="s">
        <v>142</v>
      </c>
      <c r="E57" s="88" t="s">
        <v>409</v>
      </c>
      <c r="F57" s="88"/>
      <c r="G57" s="89" t="s">
        <v>146</v>
      </c>
    </row>
    <row r="58" spans="1:15" s="17" customFormat="1" ht="12.75" customHeight="1" x14ac:dyDescent="0.25">
      <c r="A58" s="95"/>
      <c r="B58" s="97"/>
      <c r="C58" s="100"/>
      <c r="D58" s="97"/>
      <c r="E58" s="92" t="s">
        <v>147</v>
      </c>
      <c r="F58" s="92" t="s">
        <v>148</v>
      </c>
      <c r="G58" s="90"/>
    </row>
    <row r="59" spans="1:15" s="17" customFormat="1" ht="13.5" customHeight="1" thickBot="1" x14ac:dyDescent="0.3">
      <c r="A59" s="96"/>
      <c r="B59" s="98"/>
      <c r="C59" s="101"/>
      <c r="D59" s="98"/>
      <c r="E59" s="93"/>
      <c r="F59" s="93"/>
      <c r="G59" s="91"/>
    </row>
    <row r="60" spans="1:15" s="26" customFormat="1" ht="39.6" x14ac:dyDescent="0.25">
      <c r="A60" s="70">
        <v>23</v>
      </c>
      <c r="B60" s="72" t="s">
        <v>359</v>
      </c>
      <c r="C60" s="73" t="s">
        <v>349</v>
      </c>
      <c r="D60" s="74" t="s">
        <v>360</v>
      </c>
      <c r="E60" s="75">
        <v>29</v>
      </c>
      <c r="F60" s="74">
        <v>25998.5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O65" si="6">E60</f>
        <v>29</v>
      </c>
      <c r="O60" s="25">
        <f t="shared" si="6"/>
        <v>25998.5</v>
      </c>
    </row>
    <row r="61" spans="1:15" s="26" customFormat="1" ht="39.6" x14ac:dyDescent="0.25">
      <c r="A61" s="70">
        <v>24</v>
      </c>
      <c r="B61" s="72" t="s">
        <v>361</v>
      </c>
      <c r="C61" s="73" t="s">
        <v>349</v>
      </c>
      <c r="D61" s="74" t="s">
        <v>360</v>
      </c>
      <c r="E61" s="75">
        <v>43</v>
      </c>
      <c r="F61" s="74">
        <v>38549.5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43</v>
      </c>
      <c r="O61" s="25">
        <f t="shared" si="6"/>
        <v>38549.5</v>
      </c>
    </row>
    <row r="62" spans="1:15" s="26" customFormat="1" ht="39.6" x14ac:dyDescent="0.25">
      <c r="A62" s="70">
        <v>25</v>
      </c>
      <c r="B62" s="72" t="s">
        <v>362</v>
      </c>
      <c r="C62" s="73" t="s">
        <v>349</v>
      </c>
      <c r="D62" s="74" t="s">
        <v>360</v>
      </c>
      <c r="E62" s="75">
        <v>4</v>
      </c>
      <c r="F62" s="74">
        <v>3586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4</v>
      </c>
      <c r="O62" s="25">
        <f t="shared" si="6"/>
        <v>3586</v>
      </c>
    </row>
    <row r="63" spans="1:15" s="26" customFormat="1" ht="39.6" x14ac:dyDescent="0.25">
      <c r="A63" s="70">
        <v>26</v>
      </c>
      <c r="B63" s="72" t="s">
        <v>363</v>
      </c>
      <c r="C63" s="73" t="s">
        <v>349</v>
      </c>
      <c r="D63" s="74" t="s">
        <v>360</v>
      </c>
      <c r="E63" s="75">
        <v>20</v>
      </c>
      <c r="F63" s="74">
        <v>17930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20</v>
      </c>
      <c r="O63" s="25">
        <f t="shared" si="6"/>
        <v>17930</v>
      </c>
    </row>
    <row r="64" spans="1:15" s="26" customFormat="1" ht="26.4" x14ac:dyDescent="0.25">
      <c r="A64" s="70">
        <v>27</v>
      </c>
      <c r="B64" s="72" t="s">
        <v>364</v>
      </c>
      <c r="C64" s="73" t="s">
        <v>296</v>
      </c>
      <c r="D64" s="74" t="s">
        <v>365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0</v>
      </c>
      <c r="O64" s="25">
        <f t="shared" si="6"/>
        <v>0</v>
      </c>
    </row>
    <row r="65" spans="1:15" s="26" customFormat="1" ht="39.6" x14ac:dyDescent="0.25">
      <c r="A65" s="70">
        <v>28</v>
      </c>
      <c r="B65" s="72" t="s">
        <v>366</v>
      </c>
      <c r="C65" s="73" t="s">
        <v>349</v>
      </c>
      <c r="D65" s="74" t="s">
        <v>367</v>
      </c>
      <c r="E65" s="75">
        <v>9200</v>
      </c>
      <c r="F65" s="74">
        <v>6440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9200</v>
      </c>
      <c r="O65" s="25">
        <f t="shared" si="6"/>
        <v>6440</v>
      </c>
    </row>
    <row r="66" spans="1:15" s="17" customFormat="1" ht="13.5" customHeight="1" thickBot="1" x14ac:dyDescent="0.3"/>
    <row r="67" spans="1:15" s="17" customFormat="1" ht="26.25" customHeight="1" x14ac:dyDescent="0.25">
      <c r="A67" s="94" t="s">
        <v>139</v>
      </c>
      <c r="B67" s="88" t="s">
        <v>32</v>
      </c>
      <c r="C67" s="99" t="s">
        <v>141</v>
      </c>
      <c r="D67" s="88" t="s">
        <v>142</v>
      </c>
      <c r="E67" s="88" t="s">
        <v>409</v>
      </c>
      <c r="F67" s="88"/>
      <c r="G67" s="89" t="s">
        <v>146</v>
      </c>
    </row>
    <row r="68" spans="1:15" s="17" customFormat="1" ht="12.75" customHeight="1" x14ac:dyDescent="0.25">
      <c r="A68" s="95"/>
      <c r="B68" s="97"/>
      <c r="C68" s="100"/>
      <c r="D68" s="97"/>
      <c r="E68" s="92" t="s">
        <v>147</v>
      </c>
      <c r="F68" s="92" t="s">
        <v>148</v>
      </c>
      <c r="G68" s="90"/>
    </row>
    <row r="69" spans="1:15" s="17" customFormat="1" ht="13.5" customHeight="1" thickBot="1" x14ac:dyDescent="0.3">
      <c r="A69" s="96"/>
      <c r="B69" s="98"/>
      <c r="C69" s="101"/>
      <c r="D69" s="98"/>
      <c r="E69" s="93"/>
      <c r="F69" s="93"/>
      <c r="G69" s="91"/>
    </row>
    <row r="70" spans="1:15" s="26" customFormat="1" ht="52.8" x14ac:dyDescent="0.25">
      <c r="A70" s="70">
        <v>29</v>
      </c>
      <c r="B70" s="72" t="s">
        <v>368</v>
      </c>
      <c r="C70" s="73" t="s">
        <v>349</v>
      </c>
      <c r="D70" s="74">
        <v>300</v>
      </c>
      <c r="E70" s="75">
        <v>17</v>
      </c>
      <c r="F70" s="74">
        <v>5100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6" si="7">E70</f>
        <v>17</v>
      </c>
      <c r="O70" s="25">
        <f t="shared" si="7"/>
        <v>5100</v>
      </c>
    </row>
    <row r="71" spans="1:15" s="26" customFormat="1" ht="52.8" x14ac:dyDescent="0.25">
      <c r="A71" s="70">
        <v>30</v>
      </c>
      <c r="B71" s="72" t="s">
        <v>369</v>
      </c>
      <c r="C71" s="73" t="s">
        <v>349</v>
      </c>
      <c r="D71" s="74">
        <v>300</v>
      </c>
      <c r="E71" s="75">
        <v>16</v>
      </c>
      <c r="F71" s="74">
        <v>4800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16</v>
      </c>
      <c r="O71" s="25">
        <f t="shared" si="7"/>
        <v>4800</v>
      </c>
    </row>
    <row r="72" spans="1:15" s="26" customFormat="1" ht="52.8" x14ac:dyDescent="0.25">
      <c r="A72" s="70">
        <v>31</v>
      </c>
      <c r="B72" s="72" t="s">
        <v>370</v>
      </c>
      <c r="C72" s="73" t="s">
        <v>349</v>
      </c>
      <c r="D72" s="74">
        <v>300</v>
      </c>
      <c r="E72" s="75">
        <v>30</v>
      </c>
      <c r="F72" s="74">
        <v>9000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30</v>
      </c>
      <c r="O72" s="25">
        <f t="shared" si="7"/>
        <v>9000</v>
      </c>
    </row>
    <row r="73" spans="1:15" s="26" customFormat="1" ht="13.2" x14ac:dyDescent="0.25">
      <c r="A73" s="70">
        <v>32</v>
      </c>
      <c r="B73" s="72" t="s">
        <v>371</v>
      </c>
      <c r="C73" s="73" t="s">
        <v>310</v>
      </c>
      <c r="D73" s="74" t="s">
        <v>372</v>
      </c>
      <c r="E73" s="75">
        <v>1350</v>
      </c>
      <c r="F73" s="74">
        <v>7183.89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1350</v>
      </c>
      <c r="O73" s="25">
        <f t="shared" si="7"/>
        <v>7183.89</v>
      </c>
    </row>
    <row r="74" spans="1:15" s="26" customFormat="1" ht="13.2" x14ac:dyDescent="0.25">
      <c r="A74" s="70">
        <v>33</v>
      </c>
      <c r="B74" s="72" t="s">
        <v>373</v>
      </c>
      <c r="C74" s="73" t="s">
        <v>310</v>
      </c>
      <c r="D74" s="74" t="s">
        <v>374</v>
      </c>
      <c r="E74" s="75">
        <v>17100</v>
      </c>
      <c r="F74" s="74">
        <v>181991.89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17100</v>
      </c>
      <c r="O74" s="25">
        <f t="shared" si="7"/>
        <v>181991.89</v>
      </c>
    </row>
    <row r="75" spans="1:15" s="26" customFormat="1" ht="13.2" x14ac:dyDescent="0.25">
      <c r="A75" s="70">
        <v>34</v>
      </c>
      <c r="B75" s="72" t="s">
        <v>375</v>
      </c>
      <c r="C75" s="73" t="s">
        <v>310</v>
      </c>
      <c r="D75" s="74" t="s">
        <v>376</v>
      </c>
      <c r="E75" s="75">
        <v>1956</v>
      </c>
      <c r="F75" s="74">
        <v>107668.8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1956</v>
      </c>
      <c r="O75" s="25">
        <f t="shared" si="7"/>
        <v>107668.8</v>
      </c>
    </row>
    <row r="76" spans="1:15" s="26" customFormat="1" ht="26.4" x14ac:dyDescent="0.25">
      <c r="A76" s="70">
        <v>35</v>
      </c>
      <c r="B76" s="72" t="s">
        <v>377</v>
      </c>
      <c r="C76" s="73" t="s">
        <v>378</v>
      </c>
      <c r="D76" s="74" t="s">
        <v>379</v>
      </c>
      <c r="E76" s="75">
        <v>27</v>
      </c>
      <c r="F76" s="74">
        <v>235465.38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27</v>
      </c>
      <c r="O76" s="25">
        <f t="shared" si="7"/>
        <v>235465.38</v>
      </c>
    </row>
    <row r="77" spans="1:15" s="17" customFormat="1" ht="13.5" customHeight="1" thickBot="1" x14ac:dyDescent="0.3"/>
    <row r="78" spans="1:15" s="17" customFormat="1" ht="26.25" customHeight="1" x14ac:dyDescent="0.25">
      <c r="A78" s="94" t="s">
        <v>139</v>
      </c>
      <c r="B78" s="88" t="s">
        <v>32</v>
      </c>
      <c r="C78" s="99" t="s">
        <v>141</v>
      </c>
      <c r="D78" s="88" t="s">
        <v>142</v>
      </c>
      <c r="E78" s="88" t="s">
        <v>409</v>
      </c>
      <c r="F78" s="88"/>
      <c r="G78" s="89" t="s">
        <v>146</v>
      </c>
    </row>
    <row r="79" spans="1:15" s="17" customFormat="1" ht="12.75" customHeight="1" x14ac:dyDescent="0.25">
      <c r="A79" s="95"/>
      <c r="B79" s="97"/>
      <c r="C79" s="100"/>
      <c r="D79" s="97"/>
      <c r="E79" s="92" t="s">
        <v>147</v>
      </c>
      <c r="F79" s="92" t="s">
        <v>148</v>
      </c>
      <c r="G79" s="90"/>
    </row>
    <row r="80" spans="1:15" s="17" customFormat="1" ht="13.5" customHeight="1" thickBot="1" x14ac:dyDescent="0.3">
      <c r="A80" s="96"/>
      <c r="B80" s="98"/>
      <c r="C80" s="101"/>
      <c r="D80" s="98"/>
      <c r="E80" s="93"/>
      <c r="F80" s="93"/>
      <c r="G80" s="91"/>
    </row>
    <row r="81" spans="1:15" s="26" customFormat="1" ht="26.4" x14ac:dyDescent="0.25">
      <c r="A81" s="70">
        <v>36</v>
      </c>
      <c r="B81" s="72" t="s">
        <v>380</v>
      </c>
      <c r="C81" s="73" t="s">
        <v>378</v>
      </c>
      <c r="D81" s="74" t="s">
        <v>381</v>
      </c>
      <c r="E81" s="75">
        <v>10</v>
      </c>
      <c r="F81" s="74">
        <v>99238.3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90" si="8">E81</f>
        <v>10</v>
      </c>
      <c r="O81" s="25">
        <f t="shared" ref="O81:O90" si="9">F81</f>
        <v>99238.3</v>
      </c>
    </row>
    <row r="82" spans="1:15" s="26" customFormat="1" ht="26.4" x14ac:dyDescent="0.25">
      <c r="A82" s="70">
        <v>37</v>
      </c>
      <c r="B82" s="72" t="s">
        <v>382</v>
      </c>
      <c r="C82" s="73" t="s">
        <v>314</v>
      </c>
      <c r="D82" s="74" t="s">
        <v>383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0</v>
      </c>
      <c r="O82" s="25">
        <f t="shared" si="9"/>
        <v>0</v>
      </c>
    </row>
    <row r="83" spans="1:15" s="26" customFormat="1" ht="26.4" x14ac:dyDescent="0.25">
      <c r="A83" s="70">
        <v>38</v>
      </c>
      <c r="B83" s="72" t="s">
        <v>384</v>
      </c>
      <c r="C83" s="73" t="s">
        <v>314</v>
      </c>
      <c r="D83" s="74" t="s">
        <v>383</v>
      </c>
      <c r="E83" s="75"/>
      <c r="F83" s="74"/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0</v>
      </c>
      <c r="O83" s="25">
        <f t="shared" si="9"/>
        <v>0</v>
      </c>
    </row>
    <row r="84" spans="1:15" s="26" customFormat="1" ht="26.4" x14ac:dyDescent="0.25">
      <c r="A84" s="70">
        <v>39</v>
      </c>
      <c r="B84" s="72" t="s">
        <v>385</v>
      </c>
      <c r="C84" s="73" t="s">
        <v>346</v>
      </c>
      <c r="D84" s="74" t="s">
        <v>386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0</v>
      </c>
      <c r="O84" s="25">
        <f t="shared" si="9"/>
        <v>0</v>
      </c>
    </row>
    <row r="85" spans="1:15" s="26" customFormat="1" ht="26.4" x14ac:dyDescent="0.25">
      <c r="A85" s="70">
        <v>40</v>
      </c>
      <c r="B85" s="72" t="s">
        <v>387</v>
      </c>
      <c r="C85" s="73" t="s">
        <v>314</v>
      </c>
      <c r="D85" s="74" t="s">
        <v>388</v>
      </c>
      <c r="E85" s="75">
        <v>11</v>
      </c>
      <c r="F85" s="74">
        <v>13062.390000000001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11</v>
      </c>
      <c r="O85" s="25">
        <f t="shared" si="9"/>
        <v>13062.390000000001</v>
      </c>
    </row>
    <row r="86" spans="1:15" s="26" customFormat="1" ht="26.4" x14ac:dyDescent="0.25">
      <c r="A86" s="70">
        <v>41</v>
      </c>
      <c r="B86" s="72" t="s">
        <v>389</v>
      </c>
      <c r="C86" s="73" t="s">
        <v>314</v>
      </c>
      <c r="D86" s="74" t="s">
        <v>388</v>
      </c>
      <c r="E86" s="75">
        <v>4</v>
      </c>
      <c r="F86" s="74">
        <v>4749.96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4</v>
      </c>
      <c r="O86" s="25">
        <f t="shared" si="9"/>
        <v>4749.96</v>
      </c>
    </row>
    <row r="87" spans="1:15" s="26" customFormat="1" ht="26.4" x14ac:dyDescent="0.25">
      <c r="A87" s="70">
        <v>42</v>
      </c>
      <c r="B87" s="72" t="s">
        <v>390</v>
      </c>
      <c r="C87" s="73" t="s">
        <v>314</v>
      </c>
      <c r="D87" s="74" t="s">
        <v>388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5" s="26" customFormat="1" ht="26.4" x14ac:dyDescent="0.25">
      <c r="A88" s="70">
        <v>43</v>
      </c>
      <c r="B88" s="72" t="s">
        <v>391</v>
      </c>
      <c r="C88" s="73" t="s">
        <v>346</v>
      </c>
      <c r="D88" s="74" t="s">
        <v>392</v>
      </c>
      <c r="E88" s="75">
        <v>12</v>
      </c>
      <c r="F88" s="74">
        <v>737.16000000000008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12</v>
      </c>
      <c r="O88" s="25">
        <f t="shared" si="9"/>
        <v>737.16000000000008</v>
      </c>
    </row>
    <row r="89" spans="1:15" s="26" customFormat="1" ht="26.4" x14ac:dyDescent="0.25">
      <c r="A89" s="70">
        <v>44</v>
      </c>
      <c r="B89" s="72" t="s">
        <v>393</v>
      </c>
      <c r="C89" s="73" t="s">
        <v>349</v>
      </c>
      <c r="D89" s="74" t="s">
        <v>394</v>
      </c>
      <c r="E89" s="75">
        <v>368</v>
      </c>
      <c r="F89" s="74">
        <v>79079.520000000004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368</v>
      </c>
      <c r="O89" s="25">
        <f t="shared" si="9"/>
        <v>79079.520000000004</v>
      </c>
    </row>
    <row r="90" spans="1:15" s="26" customFormat="1" ht="26.4" x14ac:dyDescent="0.25">
      <c r="A90" s="70">
        <v>45</v>
      </c>
      <c r="B90" s="72" t="s">
        <v>395</v>
      </c>
      <c r="C90" s="73" t="s">
        <v>349</v>
      </c>
      <c r="D90" s="74" t="s">
        <v>396</v>
      </c>
      <c r="E90" s="75">
        <v>2307</v>
      </c>
      <c r="F90" s="74">
        <v>131452.86000000002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2307</v>
      </c>
      <c r="O90" s="25">
        <f t="shared" si="9"/>
        <v>131452.86000000002</v>
      </c>
    </row>
    <row r="91" spans="1:15" s="17" customFormat="1" ht="13.5" customHeight="1" thickBot="1" x14ac:dyDescent="0.3"/>
    <row r="92" spans="1:15" s="17" customFormat="1" ht="26.25" customHeight="1" x14ac:dyDescent="0.25">
      <c r="A92" s="94" t="s">
        <v>139</v>
      </c>
      <c r="B92" s="88" t="s">
        <v>32</v>
      </c>
      <c r="C92" s="99" t="s">
        <v>141</v>
      </c>
      <c r="D92" s="88" t="s">
        <v>142</v>
      </c>
      <c r="E92" s="88" t="s">
        <v>409</v>
      </c>
      <c r="F92" s="88"/>
      <c r="G92" s="89" t="s">
        <v>146</v>
      </c>
    </row>
    <row r="93" spans="1:15" s="17" customFormat="1" ht="12.75" customHeight="1" x14ac:dyDescent="0.25">
      <c r="A93" s="95"/>
      <c r="B93" s="97"/>
      <c r="C93" s="100"/>
      <c r="D93" s="97"/>
      <c r="E93" s="92" t="s">
        <v>147</v>
      </c>
      <c r="F93" s="92" t="s">
        <v>148</v>
      </c>
      <c r="G93" s="90"/>
    </row>
    <row r="94" spans="1:15" s="17" customFormat="1" ht="13.5" customHeight="1" thickBot="1" x14ac:dyDescent="0.3">
      <c r="A94" s="96"/>
      <c r="B94" s="98"/>
      <c r="C94" s="101"/>
      <c r="D94" s="98"/>
      <c r="E94" s="93"/>
      <c r="F94" s="93"/>
      <c r="G94" s="91"/>
    </row>
    <row r="95" spans="1:15" s="26" customFormat="1" ht="13.2" x14ac:dyDescent="0.25">
      <c r="A95" s="70">
        <v>46</v>
      </c>
      <c r="B95" s="72" t="s">
        <v>397</v>
      </c>
      <c r="C95" s="73" t="s">
        <v>349</v>
      </c>
      <c r="D95" s="74">
        <v>220</v>
      </c>
      <c r="E95" s="75">
        <v>233</v>
      </c>
      <c r="F95" s="74">
        <v>51260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ref="N95:O102" si="10">E95</f>
        <v>233</v>
      </c>
      <c r="O95" s="25">
        <f t="shared" si="10"/>
        <v>51260</v>
      </c>
    </row>
    <row r="96" spans="1:15" s="26" customFormat="1" ht="13.2" x14ac:dyDescent="0.25">
      <c r="A96" s="70">
        <v>47</v>
      </c>
      <c r="B96" s="72" t="s">
        <v>398</v>
      </c>
      <c r="C96" s="73" t="s">
        <v>349</v>
      </c>
      <c r="D96" s="74">
        <v>220</v>
      </c>
      <c r="E96" s="75">
        <v>600</v>
      </c>
      <c r="F96" s="74">
        <v>132000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600</v>
      </c>
      <c r="O96" s="25">
        <f t="shared" si="10"/>
        <v>132000</v>
      </c>
    </row>
    <row r="97" spans="1:15" s="26" customFormat="1" ht="13.2" x14ac:dyDescent="0.25">
      <c r="A97" s="70">
        <v>48</v>
      </c>
      <c r="B97" s="72" t="s">
        <v>399</v>
      </c>
      <c r="C97" s="73" t="s">
        <v>349</v>
      </c>
      <c r="D97" s="74">
        <v>220</v>
      </c>
      <c r="E97" s="75">
        <v>750</v>
      </c>
      <c r="F97" s="74">
        <v>165000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750</v>
      </c>
      <c r="O97" s="25">
        <f t="shared" si="10"/>
        <v>165000</v>
      </c>
    </row>
    <row r="98" spans="1:15" s="26" customFormat="1" ht="13.2" x14ac:dyDescent="0.25">
      <c r="A98" s="70">
        <v>49</v>
      </c>
      <c r="B98" s="72" t="s">
        <v>400</v>
      </c>
      <c r="C98" s="73" t="s">
        <v>349</v>
      </c>
      <c r="D98" s="74">
        <v>220</v>
      </c>
      <c r="E98" s="75">
        <v>21</v>
      </c>
      <c r="F98" s="74">
        <v>4620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21</v>
      </c>
      <c r="O98" s="25">
        <f t="shared" si="10"/>
        <v>4620</v>
      </c>
    </row>
    <row r="99" spans="1:15" s="26" customFormat="1" ht="13.2" x14ac:dyDescent="0.25">
      <c r="A99" s="70">
        <v>50</v>
      </c>
      <c r="B99" s="72" t="s">
        <v>401</v>
      </c>
      <c r="C99" s="73" t="s">
        <v>349</v>
      </c>
      <c r="D99" s="74">
        <v>220</v>
      </c>
      <c r="E99" s="75">
        <v>15</v>
      </c>
      <c r="F99" s="74">
        <v>3300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15</v>
      </c>
      <c r="O99" s="25">
        <f t="shared" si="10"/>
        <v>3300</v>
      </c>
    </row>
    <row r="100" spans="1:15" s="26" customFormat="1" ht="26.4" x14ac:dyDescent="0.25">
      <c r="A100" s="70">
        <v>51</v>
      </c>
      <c r="B100" s="72" t="s">
        <v>402</v>
      </c>
      <c r="C100" s="73" t="s">
        <v>329</v>
      </c>
      <c r="D100" s="74" t="s">
        <v>403</v>
      </c>
      <c r="E100" s="75"/>
      <c r="F100" s="74"/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0</v>
      </c>
      <c r="O100" s="25">
        <f t="shared" si="10"/>
        <v>0</v>
      </c>
    </row>
    <row r="101" spans="1:15" s="26" customFormat="1" ht="26.4" x14ac:dyDescent="0.25">
      <c r="A101" s="70">
        <v>52</v>
      </c>
      <c r="B101" s="72" t="s">
        <v>404</v>
      </c>
      <c r="C101" s="73" t="s">
        <v>349</v>
      </c>
      <c r="D101" s="74" t="s">
        <v>405</v>
      </c>
      <c r="E101" s="75"/>
      <c r="F101" s="74"/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0</v>
      </c>
      <c r="O101" s="25">
        <f t="shared" si="10"/>
        <v>0</v>
      </c>
    </row>
    <row r="102" spans="1:15" s="26" customFormat="1" ht="27" thickBot="1" x14ac:dyDescent="0.3">
      <c r="A102" s="70">
        <v>53</v>
      </c>
      <c r="B102" s="72" t="s">
        <v>406</v>
      </c>
      <c r="C102" s="73" t="s">
        <v>349</v>
      </c>
      <c r="D102" s="74" t="s">
        <v>407</v>
      </c>
      <c r="E102" s="75"/>
      <c r="F102" s="74"/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0</v>
      </c>
      <c r="O102" s="25">
        <f t="shared" si="10"/>
        <v>0</v>
      </c>
    </row>
    <row r="103" spans="1:15" s="17" customFormat="1" ht="13.8" thickBot="1" x14ac:dyDescent="0.3">
      <c r="A103" s="27"/>
      <c r="B103" s="29"/>
      <c r="C103" s="29"/>
      <c r="D103" s="30"/>
      <c r="E103" s="31">
        <f>SUM(Лист1!N24:N102)</f>
        <v>39462</v>
      </c>
      <c r="F103" s="32">
        <f>SUM(Лист1!O24:O102)</f>
        <v>2581746.8800000004</v>
      </c>
      <c r="G103" s="33"/>
    </row>
    <row r="104" spans="1:15" s="17" customFormat="1" ht="13.8" thickBot="1" x14ac:dyDescent="0.3">
      <c r="A104" s="35"/>
      <c r="B104" s="29"/>
      <c r="C104" s="29"/>
      <c r="D104" s="30"/>
      <c r="E104" s="31">
        <f>SUM(Лист1!N5:N103)</f>
        <v>47039</v>
      </c>
      <c r="F104" s="32">
        <f>SUM(Лист1!O5:O103)</f>
        <v>4946732.43</v>
      </c>
      <c r="G104" s="33"/>
    </row>
    <row r="105" spans="1:15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7:F17"/>
    <mergeCell ref="G17:G19"/>
    <mergeCell ref="E18:E19"/>
    <mergeCell ref="F18:F19"/>
    <mergeCell ref="A17:A19"/>
    <mergeCell ref="B17:B19"/>
    <mergeCell ref="C17:C19"/>
    <mergeCell ref="D17:D19"/>
    <mergeCell ref="E30:F30"/>
    <mergeCell ref="G30:G32"/>
    <mergeCell ref="E31:E32"/>
    <mergeCell ref="F31:F32"/>
    <mergeCell ref="A30:A32"/>
    <mergeCell ref="B30:B32"/>
    <mergeCell ref="C30:C32"/>
    <mergeCell ref="D30:D32"/>
    <mergeCell ref="E45:F45"/>
    <mergeCell ref="G45:G47"/>
    <mergeCell ref="E46:E47"/>
    <mergeCell ref="F46:F47"/>
    <mergeCell ref="A45:A47"/>
    <mergeCell ref="B45:B47"/>
    <mergeCell ref="C45:C47"/>
    <mergeCell ref="D45:D47"/>
    <mergeCell ref="E57:F57"/>
    <mergeCell ref="G57:G59"/>
    <mergeCell ref="E58:E59"/>
    <mergeCell ref="F58:F59"/>
    <mergeCell ref="A57:A59"/>
    <mergeCell ref="B57:B59"/>
    <mergeCell ref="C57:C59"/>
    <mergeCell ref="D57:D59"/>
    <mergeCell ref="E67:F67"/>
    <mergeCell ref="G67:G69"/>
    <mergeCell ref="E68:E69"/>
    <mergeCell ref="F68:F69"/>
    <mergeCell ref="A67:A69"/>
    <mergeCell ref="B67:B69"/>
    <mergeCell ref="C67:C69"/>
    <mergeCell ref="D67:D69"/>
    <mergeCell ref="E78:F78"/>
    <mergeCell ref="G78:G80"/>
    <mergeCell ref="E79:E80"/>
    <mergeCell ref="F79:F80"/>
    <mergeCell ref="A78:A80"/>
    <mergeCell ref="B78:B80"/>
    <mergeCell ref="C78:C80"/>
    <mergeCell ref="D78:D80"/>
    <mergeCell ref="E92:F92"/>
    <mergeCell ref="G92:G94"/>
    <mergeCell ref="E93:E94"/>
    <mergeCell ref="F93:F94"/>
    <mergeCell ref="A92:A94"/>
    <mergeCell ref="B92:B94"/>
    <mergeCell ref="C92:C94"/>
    <mergeCell ref="D92:D9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5" max="16383" man="1"/>
    <brk id="28" max="16383" man="1"/>
    <brk id="43" max="16383" man="1"/>
    <brk id="55" max="16383" man="1"/>
    <brk id="65" max="16383" man="1"/>
    <brk id="76" max="16383" man="1"/>
    <brk id="90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2021-12-01T13:48:15Z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