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96" windowWidth="15192" windowHeight="98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Лист1!$A$67:$A$73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G16" i="4"/>
  <c r="H16"/>
  <c r="I16"/>
  <c r="J16"/>
  <c r="K16"/>
  <c r="L16"/>
  <c r="M16"/>
  <c r="N16"/>
  <c r="G17"/>
  <c r="H17"/>
  <c r="I17"/>
  <c r="J17"/>
  <c r="K17"/>
  <c r="L17"/>
  <c r="M17"/>
  <c r="N17"/>
  <c r="G18"/>
  <c r="H18"/>
  <c r="I18"/>
  <c r="J18"/>
  <c r="K18"/>
  <c r="L18"/>
  <c r="M18"/>
  <c r="N18"/>
  <c r="G19"/>
  <c r="H19"/>
  <c r="I19"/>
  <c r="J19"/>
  <c r="K19"/>
  <c r="L19"/>
  <c r="M19"/>
  <c r="N19"/>
  <c r="G24"/>
  <c r="H24"/>
  <c r="I24"/>
  <c r="J24"/>
  <c r="K24"/>
  <c r="L24"/>
  <c r="M24"/>
  <c r="N24"/>
  <c r="G25"/>
  <c r="H25"/>
  <c r="I25"/>
  <c r="J25"/>
  <c r="K25"/>
  <c r="L25"/>
  <c r="M25"/>
  <c r="N25"/>
  <c r="G26"/>
  <c r="H26"/>
  <c r="I26"/>
  <c r="J26"/>
  <c r="K26"/>
  <c r="L26"/>
  <c r="M26"/>
  <c r="N26"/>
  <c r="G27"/>
  <c r="H27"/>
  <c r="I27"/>
  <c r="J27"/>
  <c r="K27"/>
  <c r="L27"/>
  <c r="M27"/>
  <c r="N27"/>
  <c r="G28"/>
  <c r="H28"/>
  <c r="I28"/>
  <c r="J28"/>
  <c r="K28"/>
  <c r="L28"/>
  <c r="M28"/>
  <c r="N28"/>
  <c r="G29"/>
  <c r="H29"/>
  <c r="I29"/>
  <c r="J29"/>
  <c r="K29"/>
  <c r="L29"/>
  <c r="M29"/>
  <c r="N29"/>
  <c r="G30"/>
  <c r="H30"/>
  <c r="I30"/>
  <c r="J30"/>
  <c r="K30"/>
  <c r="L30"/>
  <c r="M30"/>
  <c r="N30"/>
  <c r="G35"/>
  <c r="H35"/>
  <c r="I35"/>
  <c r="J35"/>
  <c r="K35"/>
  <c r="L35"/>
  <c r="M35"/>
  <c r="N35"/>
  <c r="G36"/>
  <c r="H36"/>
  <c r="I36"/>
  <c r="J36"/>
  <c r="K36"/>
  <c r="L36"/>
  <c r="M36"/>
  <c r="N36"/>
  <c r="G37"/>
  <c r="H37"/>
  <c r="I37"/>
  <c r="J37"/>
  <c r="K37"/>
  <c r="L37"/>
  <c r="M37"/>
  <c r="N37"/>
  <c r="G38"/>
  <c r="H38"/>
  <c r="I38"/>
  <c r="J38"/>
  <c r="K38"/>
  <c r="L38"/>
  <c r="M38"/>
  <c r="N38"/>
  <c r="G39"/>
  <c r="H39"/>
  <c r="I39"/>
  <c r="J39"/>
  <c r="K39"/>
  <c r="L39"/>
  <c r="M39"/>
  <c r="N39"/>
  <c r="G40"/>
  <c r="H40"/>
  <c r="I40"/>
  <c r="J40"/>
  <c r="K40"/>
  <c r="L40"/>
  <c r="M40"/>
  <c r="N40"/>
  <c r="G45"/>
  <c r="H45"/>
  <c r="I45"/>
  <c r="J45"/>
  <c r="K45"/>
  <c r="L45"/>
  <c r="M45"/>
  <c r="N45"/>
  <c r="G46"/>
  <c r="H46"/>
  <c r="I46"/>
  <c r="J46"/>
  <c r="K46"/>
  <c r="L46"/>
  <c r="M46"/>
  <c r="N46"/>
  <c r="G47"/>
  <c r="H47"/>
  <c r="I47"/>
  <c r="J47"/>
  <c r="K47"/>
  <c r="L47"/>
  <c r="M47"/>
  <c r="N47"/>
  <c r="G48"/>
  <c r="H48"/>
  <c r="I48"/>
  <c r="J48"/>
  <c r="K48"/>
  <c r="L48"/>
  <c r="M48"/>
  <c r="N48"/>
  <c r="G49"/>
  <c r="H49"/>
  <c r="I49"/>
  <c r="J49"/>
  <c r="K49"/>
  <c r="L49"/>
  <c r="M49"/>
  <c r="N49"/>
  <c r="G50"/>
  <c r="H50"/>
  <c r="I50"/>
  <c r="J50"/>
  <c r="K50"/>
  <c r="L50"/>
  <c r="M50"/>
  <c r="N50"/>
  <c r="G51"/>
  <c r="H51"/>
  <c r="I51"/>
  <c r="J51"/>
  <c r="K51"/>
  <c r="L51"/>
  <c r="M51"/>
  <c r="N51"/>
  <c r="G52"/>
  <c r="H52"/>
  <c r="I52"/>
  <c r="J52"/>
  <c r="K52"/>
  <c r="L52"/>
  <c r="M52"/>
  <c r="N52"/>
  <c r="G53"/>
  <c r="H53"/>
  <c r="I53"/>
  <c r="J53"/>
  <c r="K53"/>
  <c r="L53"/>
  <c r="M53"/>
  <c r="N53"/>
  <c r="G58"/>
  <c r="H58"/>
  <c r="I58"/>
  <c r="J58"/>
  <c r="K58"/>
  <c r="L58"/>
  <c r="M58"/>
  <c r="N58"/>
  <c r="G59"/>
  <c r="H59"/>
  <c r="I59"/>
  <c r="J59"/>
  <c r="K59"/>
  <c r="L59"/>
  <c r="M59"/>
  <c r="N59"/>
  <c r="G60"/>
  <c r="H60"/>
  <c r="I60"/>
  <c r="J60"/>
  <c r="K60"/>
  <c r="L60"/>
  <c r="M60"/>
  <c r="N60"/>
  <c r="G61"/>
  <c r="H61"/>
  <c r="I61"/>
  <c r="J61"/>
  <c r="K61"/>
  <c r="L61"/>
  <c r="M61"/>
  <c r="N61"/>
  <c r="G62"/>
  <c r="H62"/>
  <c r="I62"/>
  <c r="J62"/>
  <c r="K62"/>
  <c r="L62"/>
  <c r="M62"/>
  <c r="N62"/>
  <c r="G63"/>
  <c r="H63"/>
  <c r="I63"/>
  <c r="J63"/>
  <c r="K63"/>
  <c r="L63"/>
  <c r="M63"/>
  <c r="N63"/>
  <c r="G64"/>
  <c r="H64"/>
  <c r="I64"/>
  <c r="J64"/>
  <c r="K64"/>
  <c r="L64"/>
  <c r="M64"/>
  <c r="N64"/>
  <c r="G65"/>
  <c r="H65"/>
  <c r="I65"/>
  <c r="J65"/>
  <c r="K65"/>
  <c r="L65"/>
  <c r="M65"/>
  <c r="N65"/>
  <c r="G66"/>
  <c r="H66"/>
  <c r="I66"/>
  <c r="J66"/>
  <c r="K66"/>
  <c r="L66"/>
  <c r="M66"/>
  <c r="N66"/>
  <c r="G71"/>
  <c r="H71"/>
  <c r="I71"/>
  <c r="J71"/>
  <c r="K71"/>
  <c r="L71"/>
  <c r="M71"/>
  <c r="N71"/>
  <c r="C33" i="2"/>
  <c r="L33"/>
  <c r="H33"/>
  <c r="F33"/>
  <c r="H32"/>
  <c r="F72" i="4" l="1"/>
  <c r="E72"/>
</calcChain>
</file>

<file path=xl/sharedStrings.xml><?xml version="1.0" encoding="utf-8"?>
<sst xmlns="http://schemas.openxmlformats.org/spreadsheetml/2006/main" count="707" uniqueCount="373">
  <si>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</si>
  <si>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</si>
  <si>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</si>
  <si>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</si>
  <si>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</si>
  <si>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</si>
  <si>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</si>
  <si>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</si>
  <si>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</si>
  <si>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</si>
  <si>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</si>
  <si>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</si>
  <si>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</si>
  <si>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</si>
  <si>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</si>
  <si>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</si>
  <si>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</si>
  <si>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</si>
  <si>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</si>
  <si>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</si>
  <si>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</si>
  <si>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</si>
  <si>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</si>
  <si>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</si>
  <si>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</si>
  <si>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</si>
  <si>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</si>
  <si>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</si>
  <si>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</si>
  <si>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</si>
  <si>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</si>
  <si>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</si>
  <si>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</si>
  <si>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</si>
  <si>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</si>
  <si>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</si>
  <si>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</si>
  <si>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</si>
  <si>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</si>
  <si>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</si>
  <si>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</si>
  <si>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</si>
  <si>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</si>
  <si>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</si>
  <si>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</si>
  <si>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</si>
  <si>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</si>
  <si>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</si>
  <si>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</si>
  <si>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</si>
  <si>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</si>
  <si>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</si>
  <si>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</si>
  <si>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</si>
  <si>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</si>
  <si>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</si>
  <si>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</si>
  <si>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</si>
  <si>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</si>
  <si>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</si>
  <si>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</si>
  <si>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</si>
  <si>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</si>
  <si>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</si>
  <si>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</si>
  <si>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</si>
  <si>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</si>
  <si>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</si>
  <si>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</si>
  <si>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</si>
  <si>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</si>
  <si>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</si>
  <si>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</si>
  <si>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</si>
  <si>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</si>
  <si>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</si>
  <si>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</si>
  <si>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</si>
  <si>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</si>
  <si>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</si>
  <si>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</si>
  <si>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</si>
  <si>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</si>
  <si>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</si>
  <si>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</si>
  <si>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</si>
  <si>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</si>
  <si>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</si>
  <si>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</si>
  <si>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</si>
  <si>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</si>
  <si>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</si>
  <si>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</si>
  <si>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</si>
  <si>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</si>
  <si>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</si>
  <si>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</si>
  <si>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</si>
  <si>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</si>
  <si>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</si>
  <si>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</si>
  <si>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</si>
  <si>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</si>
  <si>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</si>
  <si>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</si>
  <si>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</si>
  <si>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</si>
  <si>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</si>
  <si>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</si>
  <si>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</si>
  <si>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</si>
  <si>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</si>
  <si>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</si>
  <si>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</si>
  <si>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</si>
  <si>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</si>
  <si>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</si>
  <si>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</si>
  <si>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</si>
  <si>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</si>
  <si>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</si>
  <si>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</si>
  <si>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</si>
  <si>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</si>
  <si>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</si>
  <si>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</si>
  <si>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</si>
  <si>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</si>
  <si>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</si>
  <si>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</si>
  <si>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</si>
  <si>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</si>
  <si>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</si>
  <si>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</si>
  <si>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</si>
  <si>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</si>
  <si>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</si>
  <si>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</si>
  <si>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</si>
  <si>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</si>
  <si>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</si>
  <si>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</si>
  <si>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</si>
  <si>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</si>
  <si>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</si>
  <si>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</si>
  <si>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</si>
  <si>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</si>
  <si>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</si>
  <si>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</si>
  <si>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</si>
  <si>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</si>
  <si>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</si>
  <si>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</si>
  <si>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</si>
  <si>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</si>
  <si>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</si>
  <si>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</si>
  <si>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</si>
  <si>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</si>
  <si>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</si>
  <si>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</si>
  <si>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</si>
  <si>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</si>
  <si>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</si>
  <si>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</si>
  <si>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</si>
  <si>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</si>
  <si>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</si>
  <si>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</si>
  <si>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</si>
  <si>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</si>
  <si>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</si>
  <si>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</si>
  <si>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</si>
  <si>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</si>
  <si>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</si>
  <si>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</si>
  <si>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</si>
  <si>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</si>
  <si>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</si>
  <si>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</si>
  <si>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</si>
  <si>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</si>
  <si>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</si>
  <si>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</si>
  <si>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</si>
  <si>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</si>
  <si>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</si>
  <si>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</si>
  <si>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</si>
  <si>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</si>
  <si>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</si>
  <si>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</si>
  <si>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</si>
  <si>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</si>
  <si>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</si>
  <si>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</si>
  <si>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</si>
  <si>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</si>
  <si>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</si>
  <si>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</si>
  <si>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</si>
  <si>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</si>
  <si>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</si>
  <si>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</si>
  <si>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</si>
  <si>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</si>
  <si>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</si>
  <si>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</si>
  <si>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</si>
  <si>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</si>
  <si>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</si>
  <si>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</si>
  <si>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</si>
  <si>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</si>
  <si>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</si>
  <si>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</si>
  <si>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</si>
  <si>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</si>
  <si>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</si>
  <si>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</si>
  <si>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</si>
  <si>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</si>
  <si>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</si>
  <si>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</si>
  <si>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</si>
  <si>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</si>
  <si>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</si>
  <si>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</si>
  <si>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</si>
  <si>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</si>
  <si>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</si>
  <si>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</si>
  <si>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</si>
  <si>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</si>
  <si>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</si>
  <si>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</si>
  <si>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</si>
  <si>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</si>
  <si>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</si>
  <si>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</si>
  <si>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</si>
  <si>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</si>
  <si>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</si>
  <si>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</si>
  <si>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</si>
  <si>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</si>
  <si>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</si>
  <si>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</si>
  <si>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</si>
  <si>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</si>
  <si>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</si>
  <si>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</si>
  <si>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</si>
  <si>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</si>
  <si>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</si>
  <si>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</si>
  <si>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</si>
  <si>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</si>
  <si>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</si>
  <si>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</si>
  <si>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</si>
  <si>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</si>
  <si>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</si>
  <si>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</si>
  <si>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</si>
  <si>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</si>
  <si>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</si>
  <si>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</si>
  <si>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</si>
  <si>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</si>
  <si>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</si>
  <si>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</si>
  <si>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</si>
  <si>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</si>
  <si>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</si>
  <si>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</si>
  <si>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</si>
  <si>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</si>
  <si>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</si>
  <si>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</si>
  <si>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</si>
  <si>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</si>
  <si>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</si>
  <si>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</si>
  <si>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</si>
  <si>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</si>
  <si>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</si>
  <si>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</si>
  <si>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</si>
  <si>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</si>
  <si>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</si>
  <si>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</si>
  <si>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1512ЦДСК</t>
  </si>
  <si>
    <t>^</t>
  </si>
  <si>
    <t xml:space="preserve">
Актилізе по 50мл №416 від 29.08.18р. </t>
  </si>
  <si>
    <t>фл</t>
  </si>
  <si>
    <t>12317,11</t>
  </si>
  <si>
    <t xml:space="preserve">
Антитоксин проти змііної отрути  10мл ( №737 від 04.06.18р) </t>
  </si>
  <si>
    <t>1571,49</t>
  </si>
  <si>
    <t xml:space="preserve">
Арікстра 2,5 мг/0,5МЛ №10 (б/н від  05.11.2018р.) </t>
  </si>
  <si>
    <t>шт.</t>
  </si>
  <si>
    <t>148,85</t>
  </si>
  <si>
    <t xml:space="preserve">
Бетаферон ліз.пор.д/ін по0,3мг(9,6млн МО)з розч. №рс-42 від 19.02.18р. </t>
  </si>
  <si>
    <t>флак,</t>
  </si>
  <si>
    <t>573,75</t>
  </si>
  <si>
    <t xml:space="preserve">
Вімізин 5 мл </t>
  </si>
  <si>
    <t xml:space="preserve">
ДІАНІЛ ПД 4 з вмістом глюкози 1,36% М/ОБ/13,6мг/мл/ розчин для перитонеального діалізу по 2000 мл розчину у мішку "Твін  Бег" (№к-9013 від 26 .11.2018р.) </t>
  </si>
  <si>
    <t>177,80</t>
  </si>
  <si>
    <t xml:space="preserve">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</si>
  <si>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
Екворал  капсули по 100 мг № ТР-21 10.04.18р. </t>
  </si>
  <si>
    <t>капс</t>
  </si>
  <si>
    <t>15,71</t>
  </si>
  <si>
    <t xml:space="preserve">
Екворал  капсули по 100 мг( № ТР-182 01.10.18р.) 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</si>
  <si>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</si>
  <si>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</si>
  <si>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</si>
  <si>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</si>
  <si>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</si>
  <si>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</si>
  <si>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</si>
  <si>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</si>
  <si>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Екворал капсули м"які по 100 мг ,по 10капсул у блістері;по 5 блістерів у коробці  нак.№ТР-205 від 26.11.18 </t>
  </si>
  <si>
    <t>16,56</t>
  </si>
  <si>
    <t xml:space="preserve">
Екворал капсули м"які по 25 мг,по 10капсул у блістері;по 5 блістерів** у коробці  нак.№ТР-205 від 26.11.18р </t>
  </si>
  <si>
    <t>5,74</t>
  </si>
  <si>
    <t xml:space="preserve">
Екворал капсули м"які по 50 мг ,по 10капсул у блістері;по 5 блістерів*/ у коробці  нак.№ТР-205 від 26.11.18р </t>
  </si>
  <si>
    <t>9,09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</si>
  <si>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</si>
  <si>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</si>
  <si>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</si>
  <si>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</si>
  <si>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</si>
  <si>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Копаксон  40мг/мл по 1мл  шприці(№рс-65 від 12.03.18) </t>
  </si>
  <si>
    <t>шпр-ручка</t>
  </si>
  <si>
    <t>959,16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</si>
  <si>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</si>
  <si>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</si>
  <si>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</si>
  <si>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</si>
  <si>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Міфенакс /*капсули тверді по *250мг. по 10 капсул у блістері №ТР-205 від 26.11.18 </t>
  </si>
  <si>
    <t>3,47</t>
  </si>
  <si>
    <t xml:space="preserve">
Міфенакс капсули тверді по 250мг. по 10 капсул у блістері н.№1823 від 03.07.17 </t>
  </si>
  <si>
    <t>2,99</t>
  </si>
  <si>
    <t xml:space="preserve">
Метипред по 1000 мг </t>
  </si>
  <si>
    <t>519,41</t>
  </si>
  <si>
    <t xml:space="preserve">
Панзінорм 10000  по 7 апсул у блістері,по 12 блістерів у коробці </t>
  </si>
  <si>
    <t>273,56</t>
  </si>
  <si>
    <t xml:space="preserve">
Плавікс №415 від 29.08.2018р. </t>
  </si>
  <si>
    <t>12,92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</si>
  <si>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</si>
  <si>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</si>
  <si>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</si>
  <si>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</si>
  <si>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</si>
  <si>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</si>
  <si>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</si>
  <si>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</si>
  <si>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</si>
  <si>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</si>
  <si>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</si>
  <si>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</si>
  <si>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</si>
  <si>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</si>
  <si>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</si>
  <si>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</si>
  <si>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к-4052  06.02.2018р.) </t>
  </si>
  <si>
    <t>2,27</t>
  </si>
  <si>
    <t xml:space="preserve">
Томогексол р-н для ін.350мг/йоду мл. по 50мл.№417 від  29 08  2018р. </t>
  </si>
  <si>
    <t>211,20</t>
  </si>
  <si>
    <t>Залишок
на 29.11.2018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</si>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</sst>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"/>
  <sheetViews>
    <sheetView showGridLines="0" tabSelected="1" zoomScaleNormal="100" workbookViewId="0">
      <selection activeCell="E4" sqref="E4"/>
    </sheetView>
  </sheetViews>
  <sheetFormatPr defaultRowHeight="12.75" customHeight="1"/>
  <cols>
    <col min="1" max="1" width="7.6640625" customWidth="1"/>
    <col min="2" max="2" width="28.5546875" customWidth="1"/>
    <col min="3" max="3" width="7.6640625" customWidth="1"/>
    <col min="4" max="4" width="11.33203125" customWidth="1"/>
    <col min="5" max="5" width="11.109375" customWidth="1"/>
    <col min="6" max="6" width="15.5546875" customWidth="1"/>
    <col min="7" max="7" width="9" hidden="1" customWidth="1"/>
    <col min="8" max="8" width="8.88671875" hidden="1" customWidth="1"/>
    <col min="9" max="9" width="8.6640625" hidden="1" customWidth="1"/>
    <col min="10" max="10" width="8.5546875" hidden="1" customWidth="1"/>
    <col min="11" max="13" width="8.44140625" hidden="1" customWidth="1"/>
    <col min="14" max="14" width="9" hidden="1" customWidth="1"/>
    <col min="15" max="15" width="2.44140625" customWidth="1"/>
  </cols>
  <sheetData>
    <row r="1" spans="1:15" s="10" customFormat="1" ht="12.9" customHeight="1">
      <c r="A1" s="88"/>
      <c r="B1" s="89"/>
      <c r="F1" s="11"/>
    </row>
    <row r="2" spans="1:15" s="10" customFormat="1" ht="12.9" customHeight="1">
      <c r="A2" s="90"/>
      <c r="B2" s="90"/>
      <c r="E2" s="13"/>
      <c r="F2" s="8"/>
    </row>
    <row r="3" spans="1:15" s="10" customFormat="1" ht="12.9" customHeight="1">
      <c r="A3" s="91"/>
      <c r="B3" s="91"/>
      <c r="E3" s="13"/>
      <c r="F3" s="8"/>
    </row>
    <row r="4" spans="1:15" s="10" customFormat="1" ht="12.9" customHeight="1">
      <c r="E4" s="13"/>
      <c r="F4" s="8"/>
    </row>
    <row r="5" spans="1:15" s="10" customFormat="1" ht="12.9" customHeight="1"/>
    <row r="6" spans="1:15" s="10" customFormat="1" ht="12.9" customHeight="1">
      <c r="B6" s="14"/>
    </row>
    <row r="7" spans="1:15" s="10" customFormat="1" ht="12.9" customHeight="1"/>
    <row r="8" spans="1:15" s="17" customFormat="1" ht="15.6">
      <c r="A8" s="15" t="s">
        <v>372</v>
      </c>
      <c r="B8" s="16"/>
      <c r="C8" s="16"/>
      <c r="D8" s="16"/>
      <c r="E8" s="16"/>
      <c r="F8" s="16"/>
    </row>
    <row r="9" spans="1:15" s="17" customFormat="1" ht="15.6">
      <c r="A9" s="18"/>
      <c r="B9" s="18"/>
      <c r="C9" s="18"/>
      <c r="D9" s="18"/>
      <c r="E9" s="18"/>
      <c r="F9" s="18"/>
    </row>
    <row r="10" spans="1:15" s="17" customFormat="1" ht="16.2" thickBot="1">
      <c r="A10" s="18"/>
      <c r="B10" s="18"/>
      <c r="C10" s="18"/>
      <c r="D10" s="18"/>
      <c r="E10" s="18"/>
      <c r="F10" s="18"/>
    </row>
    <row r="11" spans="1:15" s="17" customFormat="1" ht="26.25" customHeight="1">
      <c r="A11" s="92" t="s">
        <v>139</v>
      </c>
      <c r="B11" s="95" t="s">
        <v>293</v>
      </c>
      <c r="C11" s="98" t="s">
        <v>141</v>
      </c>
      <c r="D11" s="95" t="s">
        <v>142</v>
      </c>
      <c r="E11" s="103" t="s">
        <v>371</v>
      </c>
      <c r="F11" s="104"/>
    </row>
    <row r="12" spans="1:15" s="17" customFormat="1" ht="13.2">
      <c r="A12" s="93"/>
      <c r="B12" s="96"/>
      <c r="C12" s="99"/>
      <c r="D12" s="96"/>
      <c r="E12" s="101" t="s">
        <v>147</v>
      </c>
      <c r="F12" s="101" t="s">
        <v>148</v>
      </c>
    </row>
    <row r="13" spans="1:15" s="17" customFormat="1" ht="13.8" thickBot="1">
      <c r="A13" s="94"/>
      <c r="B13" s="97"/>
      <c r="C13" s="100"/>
      <c r="D13" s="97"/>
      <c r="E13" s="102"/>
      <c r="F13" s="102"/>
    </row>
    <row r="14" spans="1:15" s="24" customFormat="1" ht="15" customHeight="1" thickBot="1">
      <c r="A14" s="85" t="s">
        <v>294</v>
      </c>
      <c r="B14" s="21"/>
      <c r="C14" s="21"/>
      <c r="D14" s="21"/>
      <c r="E14" s="22"/>
      <c r="F14" s="21"/>
    </row>
    <row r="15" spans="1:15" s="24" customFormat="1" ht="15" hidden="1" customHeight="1" thickBot="1">
      <c r="A15" s="79"/>
      <c r="B15" s="80"/>
      <c r="C15" s="80"/>
      <c r="D15" s="80"/>
      <c r="E15" s="81"/>
      <c r="F15" s="80"/>
      <c r="O15" s="24" t="s">
        <v>295</v>
      </c>
    </row>
    <row r="16" spans="1:15" s="26" customFormat="1" ht="39.6">
      <c r="A16" s="70">
        <v>1</v>
      </c>
      <c r="B16" s="72" t="s">
        <v>296</v>
      </c>
      <c r="C16" s="73" t="s">
        <v>297</v>
      </c>
      <c r="D16" s="74" t="s">
        <v>298</v>
      </c>
      <c r="E16" s="75">
        <v>12</v>
      </c>
      <c r="F16" s="74">
        <v>147805.32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>
        <f t="shared" ref="M16:N19" si="0">E16</f>
        <v>12</v>
      </c>
      <c r="N16" s="25">
        <f t="shared" si="0"/>
        <v>147805.32</v>
      </c>
    </row>
    <row r="17" spans="1:14" s="26" customFormat="1" ht="52.8">
      <c r="A17" s="70">
        <v>2</v>
      </c>
      <c r="B17" s="72" t="s">
        <v>299</v>
      </c>
      <c r="C17" s="73" t="s">
        <v>297</v>
      </c>
      <c r="D17" s="74" t="s">
        <v>300</v>
      </c>
      <c r="E17" s="75">
        <v>41</v>
      </c>
      <c r="F17" s="74">
        <v>64431.090000000004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>
        <f t="shared" si="0"/>
        <v>41</v>
      </c>
      <c r="N17" s="25">
        <f t="shared" si="0"/>
        <v>64431.090000000004</v>
      </c>
    </row>
    <row r="18" spans="1:14" s="26" customFormat="1" ht="39.6">
      <c r="A18" s="70">
        <v>3</v>
      </c>
      <c r="B18" s="72" t="s">
        <v>301</v>
      </c>
      <c r="C18" s="73" t="s">
        <v>302</v>
      </c>
      <c r="D18" s="74" t="s">
        <v>303</v>
      </c>
      <c r="E18" s="75">
        <v>60</v>
      </c>
      <c r="F18" s="74">
        <v>8931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>
        <f t="shared" si="0"/>
        <v>60</v>
      </c>
      <c r="N18" s="25">
        <f t="shared" si="0"/>
        <v>8931</v>
      </c>
    </row>
    <row r="19" spans="1:14" s="26" customFormat="1" ht="52.8">
      <c r="A19" s="70">
        <v>4</v>
      </c>
      <c r="B19" s="72" t="s">
        <v>304</v>
      </c>
      <c r="C19" s="73" t="s">
        <v>305</v>
      </c>
      <c r="D19" s="74" t="s">
        <v>306</v>
      </c>
      <c r="E19" s="75">
        <v>270</v>
      </c>
      <c r="F19" s="74">
        <v>154912.14000000001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>
        <f t="shared" si="0"/>
        <v>270</v>
      </c>
      <c r="N19" s="25">
        <f t="shared" si="0"/>
        <v>154912.14000000001</v>
      </c>
    </row>
    <row r="20" spans="1:14" s="17" customFormat="1" ht="13.5" customHeight="1" thickBot="1"/>
    <row r="21" spans="1:14" s="17" customFormat="1" ht="26.25" customHeight="1">
      <c r="A21" s="92" t="s">
        <v>139</v>
      </c>
      <c r="B21" s="95" t="s">
        <v>293</v>
      </c>
      <c r="C21" s="98" t="s">
        <v>141</v>
      </c>
      <c r="D21" s="95" t="s">
        <v>142</v>
      </c>
      <c r="E21" s="95" t="s">
        <v>371</v>
      </c>
      <c r="F21" s="95"/>
    </row>
    <row r="22" spans="1:14" s="17" customFormat="1" ht="12.75" customHeight="1">
      <c r="A22" s="93"/>
      <c r="B22" s="96"/>
      <c r="C22" s="99"/>
      <c r="D22" s="96"/>
      <c r="E22" s="101" t="s">
        <v>147</v>
      </c>
      <c r="F22" s="101" t="s">
        <v>148</v>
      </c>
    </row>
    <row r="23" spans="1:14" s="17" customFormat="1" ht="13.5" customHeight="1" thickBot="1">
      <c r="A23" s="94"/>
      <c r="B23" s="97"/>
      <c r="C23" s="100"/>
      <c r="D23" s="97"/>
      <c r="E23" s="102"/>
      <c r="F23" s="102"/>
    </row>
    <row r="24" spans="1:14" s="26" customFormat="1" ht="26.4">
      <c r="A24" s="70">
        <v>7</v>
      </c>
      <c r="B24" s="72" t="s">
        <v>307</v>
      </c>
      <c r="C24" s="73" t="s">
        <v>297</v>
      </c>
      <c r="D24" s="74">
        <v>24915</v>
      </c>
      <c r="E24" s="75">
        <v>422</v>
      </c>
      <c r="F24" s="74">
        <v>10514130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>
        <f t="shared" ref="M24:N30" si="1">E24</f>
        <v>422</v>
      </c>
      <c r="N24" s="25">
        <f t="shared" si="1"/>
        <v>10514130</v>
      </c>
    </row>
    <row r="25" spans="1:14" s="26" customFormat="1" ht="92.4">
      <c r="A25" s="70">
        <v>8</v>
      </c>
      <c r="B25" s="72" t="s">
        <v>308</v>
      </c>
      <c r="C25" s="73" t="s">
        <v>302</v>
      </c>
      <c r="D25" s="74" t="s">
        <v>309</v>
      </c>
      <c r="E25" s="75">
        <v>215</v>
      </c>
      <c r="F25" s="74">
        <v>38227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>
        <f t="shared" si="1"/>
        <v>215</v>
      </c>
      <c r="N25" s="25">
        <f t="shared" si="1"/>
        <v>38227</v>
      </c>
    </row>
    <row r="26" spans="1:14" s="26" customFormat="1" ht="92.4">
      <c r="A26" s="70">
        <v>9</v>
      </c>
      <c r="B26" s="72" t="s">
        <v>310</v>
      </c>
      <c r="C26" s="73" t="s">
        <v>302</v>
      </c>
      <c r="D26" s="74" t="s">
        <v>309</v>
      </c>
      <c r="E26" s="75">
        <v>425</v>
      </c>
      <c r="F26" s="74">
        <v>75565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>
        <f t="shared" si="1"/>
        <v>425</v>
      </c>
      <c r="N26" s="25">
        <f t="shared" si="1"/>
        <v>75565</v>
      </c>
    </row>
    <row r="27" spans="1:14" s="26" customFormat="1" ht="39.6">
      <c r="A27" s="70">
        <v>10</v>
      </c>
      <c r="B27" s="72" t="s">
        <v>311</v>
      </c>
      <c r="C27" s="73" t="s">
        <v>312</v>
      </c>
      <c r="D27" s="74" t="s">
        <v>313</v>
      </c>
      <c r="E27" s="75">
        <v>110</v>
      </c>
      <c r="F27" s="74">
        <v>1727.5500000000002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>
        <f t="shared" si="1"/>
        <v>110</v>
      </c>
      <c r="N27" s="25">
        <f t="shared" si="1"/>
        <v>1727.5500000000002</v>
      </c>
    </row>
    <row r="28" spans="1:14" s="26" customFormat="1" ht="39.6">
      <c r="A28" s="70">
        <v>11</v>
      </c>
      <c r="B28" s="72" t="s">
        <v>314</v>
      </c>
      <c r="C28" s="73" t="s">
        <v>312</v>
      </c>
      <c r="D28" s="74" t="s">
        <v>313</v>
      </c>
      <c r="E28" s="75">
        <v>100</v>
      </c>
      <c r="F28" s="74">
        <v>1570.5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>
        <f t="shared" si="1"/>
        <v>100</v>
      </c>
      <c r="N28" s="25">
        <f t="shared" si="1"/>
        <v>1570.5</v>
      </c>
    </row>
    <row r="29" spans="1:14" s="26" customFormat="1" ht="39.6">
      <c r="A29" s="70">
        <v>12</v>
      </c>
      <c r="B29" s="72" t="s">
        <v>315</v>
      </c>
      <c r="C29" s="73" t="s">
        <v>312</v>
      </c>
      <c r="D29" s="74" t="s">
        <v>316</v>
      </c>
      <c r="E29" s="75">
        <v>300</v>
      </c>
      <c r="F29" s="74">
        <v>1556.64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>
        <f t="shared" si="1"/>
        <v>300</v>
      </c>
      <c r="N29" s="25">
        <f t="shared" si="1"/>
        <v>1556.64</v>
      </c>
    </row>
    <row r="30" spans="1:14" s="26" customFormat="1" ht="39.6">
      <c r="A30" s="70">
        <v>13</v>
      </c>
      <c r="B30" s="72" t="s">
        <v>317</v>
      </c>
      <c r="C30" s="73" t="s">
        <v>312</v>
      </c>
      <c r="D30" s="74" t="s">
        <v>318</v>
      </c>
      <c r="E30" s="75">
        <v>875</v>
      </c>
      <c r="F30" s="74">
        <v>4765.08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>
        <f t="shared" si="1"/>
        <v>875</v>
      </c>
      <c r="N30" s="25">
        <f t="shared" si="1"/>
        <v>4765.08</v>
      </c>
    </row>
    <row r="31" spans="1:14" s="17" customFormat="1" ht="13.5" customHeight="1" thickBot="1"/>
    <row r="32" spans="1:14" s="17" customFormat="1" ht="26.25" customHeight="1">
      <c r="A32" s="92" t="s">
        <v>139</v>
      </c>
      <c r="B32" s="95" t="s">
        <v>293</v>
      </c>
      <c r="C32" s="98" t="s">
        <v>141</v>
      </c>
      <c r="D32" s="95" t="s">
        <v>142</v>
      </c>
      <c r="E32" s="95" t="s">
        <v>371</v>
      </c>
      <c r="F32" s="95"/>
    </row>
    <row r="33" spans="1:14" s="17" customFormat="1" ht="12.75" customHeight="1">
      <c r="A33" s="93"/>
      <c r="B33" s="96"/>
      <c r="C33" s="99"/>
      <c r="D33" s="96"/>
      <c r="E33" s="101" t="s">
        <v>147</v>
      </c>
      <c r="F33" s="101" t="s">
        <v>148</v>
      </c>
    </row>
    <row r="34" spans="1:14" s="17" customFormat="1" ht="13.5" customHeight="1" thickBot="1">
      <c r="A34" s="94"/>
      <c r="B34" s="97"/>
      <c r="C34" s="100"/>
      <c r="D34" s="97"/>
      <c r="E34" s="102"/>
      <c r="F34" s="102"/>
    </row>
    <row r="35" spans="1:14" s="26" customFormat="1" ht="39.6">
      <c r="A35" s="70">
        <v>14</v>
      </c>
      <c r="B35" s="72" t="s">
        <v>319</v>
      </c>
      <c r="C35" s="73" t="s">
        <v>312</v>
      </c>
      <c r="D35" s="74" t="s">
        <v>320</v>
      </c>
      <c r="E35" s="75">
        <v>300</v>
      </c>
      <c r="F35" s="74">
        <v>2463.6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>
        <f t="shared" ref="M35:N40" si="2">E35</f>
        <v>300</v>
      </c>
      <c r="N35" s="25">
        <f t="shared" si="2"/>
        <v>2463.6</v>
      </c>
    </row>
    <row r="36" spans="1:14" s="26" customFormat="1" ht="39.6">
      <c r="A36" s="70">
        <v>15</v>
      </c>
      <c r="B36" s="72" t="s">
        <v>321</v>
      </c>
      <c r="C36" s="73" t="s">
        <v>312</v>
      </c>
      <c r="D36" s="74" t="s">
        <v>322</v>
      </c>
      <c r="E36" s="75">
        <v>1410</v>
      </c>
      <c r="F36" s="74">
        <v>12152.51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>
        <f t="shared" si="2"/>
        <v>1410</v>
      </c>
      <c r="N36" s="25">
        <f t="shared" si="2"/>
        <v>12152.51</v>
      </c>
    </row>
    <row r="37" spans="1:14" s="26" customFormat="1" ht="66">
      <c r="A37" s="70">
        <v>16</v>
      </c>
      <c r="B37" s="72" t="s">
        <v>323</v>
      </c>
      <c r="C37" s="73" t="s">
        <v>312</v>
      </c>
      <c r="D37" s="74" t="s">
        <v>324</v>
      </c>
      <c r="E37" s="75">
        <v>1650</v>
      </c>
      <c r="F37" s="74">
        <v>27330.93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>
        <f t="shared" si="2"/>
        <v>1650</v>
      </c>
      <c r="N37" s="25">
        <f t="shared" si="2"/>
        <v>27330.93</v>
      </c>
    </row>
    <row r="38" spans="1:14" s="26" customFormat="1" ht="66">
      <c r="A38" s="70">
        <v>17</v>
      </c>
      <c r="B38" s="72" t="s">
        <v>325</v>
      </c>
      <c r="C38" s="73" t="s">
        <v>312</v>
      </c>
      <c r="D38" s="74" t="s">
        <v>326</v>
      </c>
      <c r="E38" s="75">
        <v>8650</v>
      </c>
      <c r="F38" s="74">
        <v>49683.87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>
        <f t="shared" si="2"/>
        <v>8650</v>
      </c>
      <c r="N38" s="25">
        <f t="shared" si="2"/>
        <v>49683.87</v>
      </c>
    </row>
    <row r="39" spans="1:14" s="26" customFormat="1" ht="66">
      <c r="A39" s="70">
        <v>18</v>
      </c>
      <c r="B39" s="72" t="s">
        <v>327</v>
      </c>
      <c r="C39" s="73" t="s">
        <v>312</v>
      </c>
      <c r="D39" s="74" t="s">
        <v>328</v>
      </c>
      <c r="E39" s="75">
        <v>8800</v>
      </c>
      <c r="F39" s="74">
        <v>79993.760000000009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>
        <f t="shared" si="2"/>
        <v>8800</v>
      </c>
      <c r="N39" s="25">
        <f t="shared" si="2"/>
        <v>79993.760000000009</v>
      </c>
    </row>
    <row r="40" spans="1:14" s="26" customFormat="1" ht="51.75" customHeight="1">
      <c r="A40" s="70">
        <v>19</v>
      </c>
      <c r="B40" s="72" t="s">
        <v>329</v>
      </c>
      <c r="C40" s="73" t="s">
        <v>302</v>
      </c>
      <c r="D40" s="74" t="s">
        <v>330</v>
      </c>
      <c r="E40" s="75">
        <v>1</v>
      </c>
      <c r="F40" s="74">
        <v>2032.0200000000002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>
        <f t="shared" si="2"/>
        <v>1</v>
      </c>
      <c r="N40" s="25">
        <f t="shared" si="2"/>
        <v>2032.0200000000002</v>
      </c>
    </row>
    <row r="41" spans="1:14" s="17" customFormat="1" ht="13.5" customHeight="1" thickBot="1"/>
    <row r="42" spans="1:14" s="17" customFormat="1" ht="26.25" customHeight="1">
      <c r="A42" s="92" t="s">
        <v>139</v>
      </c>
      <c r="B42" s="95" t="s">
        <v>293</v>
      </c>
      <c r="C42" s="98" t="s">
        <v>141</v>
      </c>
      <c r="D42" s="95" t="s">
        <v>142</v>
      </c>
      <c r="E42" s="95" t="s">
        <v>371</v>
      </c>
      <c r="F42" s="95"/>
    </row>
    <row r="43" spans="1:14" s="17" customFormat="1" ht="12.75" customHeight="1">
      <c r="A43" s="93"/>
      <c r="B43" s="96"/>
      <c r="C43" s="99"/>
      <c r="D43" s="96"/>
      <c r="E43" s="101" t="s">
        <v>147</v>
      </c>
      <c r="F43" s="101" t="s">
        <v>148</v>
      </c>
    </row>
    <row r="44" spans="1:14" s="17" customFormat="1" ht="13.5" customHeight="1" thickBot="1">
      <c r="A44" s="94"/>
      <c r="B44" s="97"/>
      <c r="C44" s="100"/>
      <c r="D44" s="97"/>
      <c r="E44" s="102"/>
      <c r="F44" s="102"/>
    </row>
    <row r="45" spans="1:14" s="26" customFormat="1" ht="39.6">
      <c r="A45" s="70">
        <v>20</v>
      </c>
      <c r="B45" s="72" t="s">
        <v>331</v>
      </c>
      <c r="C45" s="73" t="s">
        <v>332</v>
      </c>
      <c r="D45" s="74" t="s">
        <v>333</v>
      </c>
      <c r="E45" s="75">
        <v>340</v>
      </c>
      <c r="F45" s="74">
        <v>52424.600000000006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>
        <f t="shared" ref="M45:M53" si="3">E45</f>
        <v>340</v>
      </c>
      <c r="N45" s="25">
        <f t="shared" ref="N45:N53" si="4">F45</f>
        <v>52424.600000000006</v>
      </c>
    </row>
    <row r="46" spans="1:14" s="26" customFormat="1" ht="39.6">
      <c r="A46" s="70">
        <v>21</v>
      </c>
      <c r="B46" s="72" t="s">
        <v>334</v>
      </c>
      <c r="C46" s="73" t="s">
        <v>335</v>
      </c>
      <c r="D46" s="74" t="s">
        <v>336</v>
      </c>
      <c r="E46" s="75">
        <v>271</v>
      </c>
      <c r="F46" s="74">
        <v>259931.49000000002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>
        <f t="shared" si="3"/>
        <v>271</v>
      </c>
      <c r="N46" s="25">
        <f t="shared" si="4"/>
        <v>259931.49000000002</v>
      </c>
    </row>
    <row r="47" spans="1:14" s="26" customFormat="1" ht="52.8">
      <c r="A47" s="70">
        <v>22</v>
      </c>
      <c r="B47" s="72" t="s">
        <v>337</v>
      </c>
      <c r="C47" s="73" t="s">
        <v>332</v>
      </c>
      <c r="D47" s="74" t="s">
        <v>338</v>
      </c>
      <c r="E47" s="75">
        <v>30</v>
      </c>
      <c r="F47" s="74">
        <v>34780.200000000004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>
        <f t="shared" si="3"/>
        <v>30</v>
      </c>
      <c r="N47" s="25">
        <f t="shared" si="4"/>
        <v>34780.200000000004</v>
      </c>
    </row>
    <row r="48" spans="1:14" s="26" customFormat="1" ht="52.8">
      <c r="A48" s="70">
        <v>23</v>
      </c>
      <c r="B48" s="72" t="s">
        <v>339</v>
      </c>
      <c r="C48" s="73" t="s">
        <v>332</v>
      </c>
      <c r="D48" s="74" t="s">
        <v>340</v>
      </c>
      <c r="E48" s="75">
        <v>104</v>
      </c>
      <c r="F48" s="74">
        <v>126543.04000000001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>
        <f t="shared" si="3"/>
        <v>104</v>
      </c>
      <c r="N48" s="25">
        <f t="shared" si="4"/>
        <v>126543.04000000001</v>
      </c>
    </row>
    <row r="49" spans="1:14" s="26" customFormat="1" ht="52.8">
      <c r="A49" s="70">
        <v>24</v>
      </c>
      <c r="B49" s="72" t="s">
        <v>341</v>
      </c>
      <c r="C49" s="73" t="s">
        <v>312</v>
      </c>
      <c r="D49" s="74" t="s">
        <v>342</v>
      </c>
      <c r="E49" s="75">
        <v>8700</v>
      </c>
      <c r="F49" s="74">
        <v>30160.29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>
        <f t="shared" si="3"/>
        <v>8700</v>
      </c>
      <c r="N49" s="25">
        <f t="shared" si="4"/>
        <v>30160.29</v>
      </c>
    </row>
    <row r="50" spans="1:14" s="26" customFormat="1" ht="52.8">
      <c r="A50" s="70">
        <v>25</v>
      </c>
      <c r="B50" s="72" t="s">
        <v>343</v>
      </c>
      <c r="C50" s="73" t="s">
        <v>312</v>
      </c>
      <c r="D50" s="74" t="s">
        <v>344</v>
      </c>
      <c r="E50" s="75">
        <v>1200</v>
      </c>
      <c r="F50" s="74">
        <v>3583.6600000000003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>
        <f t="shared" si="3"/>
        <v>1200</v>
      </c>
      <c r="N50" s="25">
        <f t="shared" si="4"/>
        <v>3583.6600000000003</v>
      </c>
    </row>
    <row r="51" spans="1:14" s="26" customFormat="1" ht="26.4">
      <c r="A51" s="70">
        <v>26</v>
      </c>
      <c r="B51" s="72" t="s">
        <v>345</v>
      </c>
      <c r="C51" s="73" t="s">
        <v>297</v>
      </c>
      <c r="D51" s="74" t="s">
        <v>346</v>
      </c>
      <c r="E51" s="75">
        <v>5</v>
      </c>
      <c r="F51" s="74">
        <v>2597.0500000000002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>
        <f t="shared" si="3"/>
        <v>5</v>
      </c>
      <c r="N51" s="25">
        <f t="shared" si="4"/>
        <v>2597.0500000000002</v>
      </c>
    </row>
    <row r="52" spans="1:14" s="26" customFormat="1" ht="52.8">
      <c r="A52" s="70">
        <v>27</v>
      </c>
      <c r="B52" s="72" t="s">
        <v>347</v>
      </c>
      <c r="C52" s="73" t="s">
        <v>332</v>
      </c>
      <c r="D52" s="74" t="s">
        <v>348</v>
      </c>
      <c r="E52" s="75">
        <v>51.5</v>
      </c>
      <c r="F52" s="74">
        <v>14088.34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>
        <f t="shared" si="3"/>
        <v>51.5</v>
      </c>
      <c r="N52" s="25">
        <f t="shared" si="4"/>
        <v>14088.34</v>
      </c>
    </row>
    <row r="53" spans="1:14" s="26" customFormat="1" ht="26.4">
      <c r="A53" s="70">
        <v>28</v>
      </c>
      <c r="B53" s="72" t="s">
        <v>349</v>
      </c>
      <c r="C53" s="73" t="s">
        <v>302</v>
      </c>
      <c r="D53" s="74" t="s">
        <v>350</v>
      </c>
      <c r="E53" s="75">
        <v>20</v>
      </c>
      <c r="F53" s="74">
        <v>258.40000000000003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>
        <f t="shared" si="3"/>
        <v>20</v>
      </c>
      <c r="N53" s="25">
        <f t="shared" si="4"/>
        <v>258.40000000000003</v>
      </c>
    </row>
    <row r="54" spans="1:14" s="17" customFormat="1" ht="13.5" customHeight="1" thickBot="1"/>
    <row r="55" spans="1:14" s="17" customFormat="1" ht="26.25" customHeight="1">
      <c r="A55" s="92" t="s">
        <v>139</v>
      </c>
      <c r="B55" s="95" t="s">
        <v>293</v>
      </c>
      <c r="C55" s="98" t="s">
        <v>141</v>
      </c>
      <c r="D55" s="95" t="s">
        <v>142</v>
      </c>
      <c r="E55" s="95" t="s">
        <v>371</v>
      </c>
      <c r="F55" s="95"/>
    </row>
    <row r="56" spans="1:14" s="17" customFormat="1" ht="12.75" customHeight="1">
      <c r="A56" s="93"/>
      <c r="B56" s="96"/>
      <c r="C56" s="99"/>
      <c r="D56" s="96"/>
      <c r="E56" s="101" t="s">
        <v>147</v>
      </c>
      <c r="F56" s="101" t="s">
        <v>148</v>
      </c>
    </row>
    <row r="57" spans="1:14" s="17" customFormat="1" ht="13.5" customHeight="1" thickBot="1">
      <c r="A57" s="94"/>
      <c r="B57" s="97"/>
      <c r="C57" s="100"/>
      <c r="D57" s="97"/>
      <c r="E57" s="102"/>
      <c r="F57" s="102"/>
    </row>
    <row r="58" spans="1:14" s="26" customFormat="1" ht="39.6">
      <c r="A58" s="70">
        <v>29</v>
      </c>
      <c r="B58" s="72" t="s">
        <v>351</v>
      </c>
      <c r="C58" s="73" t="s">
        <v>305</v>
      </c>
      <c r="D58" s="74" t="s">
        <v>352</v>
      </c>
      <c r="E58" s="75">
        <v>12</v>
      </c>
      <c r="F58" s="74">
        <v>5912.04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>
        <f t="shared" ref="M58:M66" si="5">E58</f>
        <v>12</v>
      </c>
      <c r="N58" s="25">
        <f t="shared" ref="N58:N66" si="6">F58</f>
        <v>5912.04</v>
      </c>
    </row>
    <row r="59" spans="1:14" s="26" customFormat="1" ht="39.6">
      <c r="A59" s="70">
        <v>30</v>
      </c>
      <c r="B59" s="72" t="s">
        <v>353</v>
      </c>
      <c r="C59" s="73" t="s">
        <v>297</v>
      </c>
      <c r="D59" s="74" t="s">
        <v>354</v>
      </c>
      <c r="E59" s="75">
        <v>6</v>
      </c>
      <c r="F59" s="74">
        <v>7363.8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>
        <f t="shared" si="5"/>
        <v>6</v>
      </c>
      <c r="N59" s="25">
        <f t="shared" si="6"/>
        <v>7363.8</v>
      </c>
    </row>
    <row r="60" spans="1:14" s="26" customFormat="1" ht="39.6">
      <c r="A60" s="70">
        <v>31</v>
      </c>
      <c r="B60" s="72" t="s">
        <v>355</v>
      </c>
      <c r="C60" s="73" t="s">
        <v>312</v>
      </c>
      <c r="D60" s="74" t="s">
        <v>356</v>
      </c>
      <c r="E60" s="75">
        <v>5931</v>
      </c>
      <c r="F60" s="74">
        <v>76017.63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>
        <f t="shared" si="5"/>
        <v>5931</v>
      </c>
      <c r="N60" s="25">
        <f t="shared" si="6"/>
        <v>76017.63</v>
      </c>
    </row>
    <row r="61" spans="1:14" s="26" customFormat="1" ht="39.6">
      <c r="A61" s="70">
        <v>32</v>
      </c>
      <c r="B61" s="72" t="s">
        <v>357</v>
      </c>
      <c r="C61" s="73" t="s">
        <v>312</v>
      </c>
      <c r="D61" s="74" t="s">
        <v>358</v>
      </c>
      <c r="E61" s="75">
        <v>2413</v>
      </c>
      <c r="F61" s="74">
        <v>137456.14000000001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>
        <f t="shared" si="5"/>
        <v>2413</v>
      </c>
      <c r="N61" s="25">
        <f t="shared" si="6"/>
        <v>137456.14000000001</v>
      </c>
    </row>
    <row r="62" spans="1:14" s="26" customFormat="1" ht="39.6">
      <c r="A62" s="70">
        <v>33</v>
      </c>
      <c r="B62" s="72" t="s">
        <v>359</v>
      </c>
      <c r="C62" s="73" t="s">
        <v>312</v>
      </c>
      <c r="D62" s="74" t="s">
        <v>360</v>
      </c>
      <c r="E62" s="75">
        <v>120</v>
      </c>
      <c r="F62" s="74">
        <v>716.44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>
        <f t="shared" si="5"/>
        <v>120</v>
      </c>
      <c r="N62" s="25">
        <f t="shared" si="6"/>
        <v>716.44</v>
      </c>
    </row>
    <row r="63" spans="1:14" s="26" customFormat="1" ht="39.6">
      <c r="A63" s="70">
        <v>34</v>
      </c>
      <c r="B63" s="72" t="s">
        <v>361</v>
      </c>
      <c r="C63" s="73" t="s">
        <v>312</v>
      </c>
      <c r="D63" s="74" t="s">
        <v>362</v>
      </c>
      <c r="E63" s="75">
        <v>236</v>
      </c>
      <c r="F63" s="74">
        <v>1478.8200000000002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>
        <f t="shared" si="5"/>
        <v>236</v>
      </c>
      <c r="N63" s="25">
        <f t="shared" si="6"/>
        <v>1478.8200000000002</v>
      </c>
    </row>
    <row r="64" spans="1:14" s="26" customFormat="1" ht="39.6">
      <c r="A64" s="70">
        <v>35</v>
      </c>
      <c r="B64" s="72" t="s">
        <v>363</v>
      </c>
      <c r="C64" s="73" t="s">
        <v>312</v>
      </c>
      <c r="D64" s="74" t="s">
        <v>364</v>
      </c>
      <c r="E64" s="75">
        <v>1380</v>
      </c>
      <c r="F64" s="74">
        <v>16852.79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>
        <f t="shared" si="5"/>
        <v>1380</v>
      </c>
      <c r="N64" s="25">
        <f t="shared" si="6"/>
        <v>16852.79</v>
      </c>
    </row>
    <row r="65" spans="1:14" s="26" customFormat="1" ht="39.6">
      <c r="A65" s="70">
        <v>36</v>
      </c>
      <c r="B65" s="72" t="s">
        <v>365</v>
      </c>
      <c r="C65" s="73" t="s">
        <v>312</v>
      </c>
      <c r="D65" s="74" t="s">
        <v>366</v>
      </c>
      <c r="E65" s="75">
        <v>600</v>
      </c>
      <c r="F65" s="74">
        <v>32565.800000000003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>
        <f t="shared" si="5"/>
        <v>600</v>
      </c>
      <c r="N65" s="25">
        <f t="shared" si="6"/>
        <v>32565.800000000003</v>
      </c>
    </row>
    <row r="66" spans="1:14" s="26" customFormat="1" ht="52.8">
      <c r="A66" s="70">
        <v>37</v>
      </c>
      <c r="B66" s="72" t="s">
        <v>367</v>
      </c>
      <c r="C66" s="73" t="s">
        <v>302</v>
      </c>
      <c r="D66" s="74" t="s">
        <v>368</v>
      </c>
      <c r="E66" s="75">
        <v>10100</v>
      </c>
      <c r="F66" s="74">
        <v>22927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>
        <f t="shared" si="5"/>
        <v>10100</v>
      </c>
      <c r="N66" s="25">
        <f t="shared" si="6"/>
        <v>22927</v>
      </c>
    </row>
    <row r="67" spans="1:14" s="17" customFormat="1" ht="13.5" customHeight="1" thickBot="1"/>
    <row r="68" spans="1:14" s="17" customFormat="1" ht="26.25" customHeight="1">
      <c r="A68" s="92" t="s">
        <v>139</v>
      </c>
      <c r="B68" s="95" t="s">
        <v>293</v>
      </c>
      <c r="C68" s="98" t="s">
        <v>141</v>
      </c>
      <c r="D68" s="95" t="s">
        <v>142</v>
      </c>
      <c r="E68" s="95" t="s">
        <v>371</v>
      </c>
      <c r="F68" s="95"/>
    </row>
    <row r="69" spans="1:14" s="17" customFormat="1" ht="12.75" customHeight="1">
      <c r="A69" s="93"/>
      <c r="B69" s="96"/>
      <c r="C69" s="99"/>
      <c r="D69" s="96"/>
      <c r="E69" s="101" t="s">
        <v>147</v>
      </c>
      <c r="F69" s="101" t="s">
        <v>148</v>
      </c>
    </row>
    <row r="70" spans="1:14" s="17" customFormat="1" ht="13.5" customHeight="1" thickBot="1">
      <c r="A70" s="94"/>
      <c r="B70" s="97"/>
      <c r="C70" s="100"/>
      <c r="D70" s="97"/>
      <c r="E70" s="102"/>
      <c r="F70" s="102"/>
    </row>
    <row r="71" spans="1:14" s="26" customFormat="1" ht="53.4" thickBot="1">
      <c r="A71" s="70">
        <v>39</v>
      </c>
      <c r="B71" s="72" t="s">
        <v>369</v>
      </c>
      <c r="C71" s="73" t="s">
        <v>297</v>
      </c>
      <c r="D71" s="74" t="s">
        <v>370</v>
      </c>
      <c r="E71" s="75">
        <v>40</v>
      </c>
      <c r="F71" s="74">
        <v>8448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>
        <f t="shared" ref="M71:N71" si="7">E71</f>
        <v>40</v>
      </c>
      <c r="N71" s="25">
        <f t="shared" si="7"/>
        <v>8448</v>
      </c>
    </row>
    <row r="72" spans="1:14" s="17" customFormat="1" ht="13.8" thickBot="1">
      <c r="A72" s="35"/>
      <c r="B72" s="29"/>
      <c r="C72" s="29"/>
      <c r="D72" s="30"/>
      <c r="E72" s="31">
        <f>SUM(Лист1!M11:M71)</f>
        <v>55200.5</v>
      </c>
      <c r="F72" s="32">
        <f>SUM(Лист1!N11:N71)</f>
        <v>12021383.539999999</v>
      </c>
    </row>
    <row r="73" spans="1:14" s="17" customFormat="1" ht="13.2"/>
  </sheetData>
  <mergeCells count="44">
    <mergeCell ref="E68:F68"/>
    <mergeCell ref="E69:E70"/>
    <mergeCell ref="F69:F70"/>
    <mergeCell ref="A68:A70"/>
    <mergeCell ref="B68:B70"/>
    <mergeCell ref="C68:C70"/>
    <mergeCell ref="D68:D70"/>
    <mergeCell ref="E55:F55"/>
    <mergeCell ref="E56:E57"/>
    <mergeCell ref="F56:F57"/>
    <mergeCell ref="A55:A57"/>
    <mergeCell ref="B55:B57"/>
    <mergeCell ref="C55:C57"/>
    <mergeCell ref="D55:D57"/>
    <mergeCell ref="E42:F42"/>
    <mergeCell ref="E43:E44"/>
    <mergeCell ref="F43:F44"/>
    <mergeCell ref="E33:E34"/>
    <mergeCell ref="F33:F34"/>
    <mergeCell ref="A21:A23"/>
    <mergeCell ref="B21:B23"/>
    <mergeCell ref="C21:C23"/>
    <mergeCell ref="D21:D23"/>
    <mergeCell ref="A42:A44"/>
    <mergeCell ref="B42:B44"/>
    <mergeCell ref="C42:C44"/>
    <mergeCell ref="D42:D44"/>
    <mergeCell ref="A32:A34"/>
    <mergeCell ref="B32:B34"/>
    <mergeCell ref="C32:C34"/>
    <mergeCell ref="D32:D34"/>
    <mergeCell ref="E32:F32"/>
    <mergeCell ref="F12:F13"/>
    <mergeCell ref="D11:D13"/>
    <mergeCell ref="E11:F11"/>
    <mergeCell ref="E12:E13"/>
    <mergeCell ref="E21:F21"/>
    <mergeCell ref="E22:E23"/>
    <mergeCell ref="F22:F2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9" max="16383" man="1"/>
    <brk id="30" max="16383" man="1"/>
    <brk id="40" max="16383" man="1"/>
    <brk id="53" max="16383" man="1"/>
    <brk id="66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topLeftCell="A16" workbookViewId="0">
      <selection activeCell="E33" sqref="E33"/>
    </sheetView>
  </sheetViews>
  <sheetFormatPr defaultColWidth="9.109375" defaultRowHeight="13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9.6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9.6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2" spans="1:6" ht="66">
      <c r="B32" s="1" t="s">
        <v>28</v>
      </c>
      <c r="D32" s="1" t="s">
        <v>32</v>
      </c>
      <c r="E32" s="86" t="s">
        <v>292</v>
      </c>
    </row>
    <row r="33" spans="2:5" ht="26.4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ColWidth="9.109375" defaultRowHeight="13.2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>
      <c r="A1" s="88"/>
      <c r="B1" s="89"/>
      <c r="C1" s="89"/>
      <c r="M1" s="11" t="s">
        <v>131</v>
      </c>
    </row>
    <row r="2" spans="1:14" s="10" customFormat="1" ht="12.9" customHeight="1">
      <c r="A2" s="90"/>
      <c r="B2" s="90"/>
      <c r="C2" s="90"/>
      <c r="G2" s="12"/>
      <c r="K2" s="8"/>
      <c r="L2" s="13" t="s">
        <v>132</v>
      </c>
      <c r="M2" s="8"/>
      <c r="N2" s="8"/>
    </row>
    <row r="3" spans="1:14" s="10" customFormat="1" ht="12.9" customHeight="1">
      <c r="A3" s="91" t="s">
        <v>133</v>
      </c>
      <c r="B3" s="91"/>
      <c r="C3" s="91"/>
      <c r="G3" s="12"/>
      <c r="K3" s="8"/>
      <c r="L3" s="13" t="s">
        <v>134</v>
      </c>
      <c r="M3" s="8"/>
      <c r="N3" s="8"/>
    </row>
    <row r="4" spans="1:14" s="10" customFormat="1" ht="12.9" customHeight="1">
      <c r="G4" s="12"/>
      <c r="K4" s="8"/>
      <c r="L4" s="13" t="s">
        <v>135</v>
      </c>
      <c r="M4" s="8"/>
      <c r="N4" s="8"/>
    </row>
    <row r="5" spans="1:14" s="10" customFormat="1" ht="12.9" customHeight="1">
      <c r="A5" s="10" t="s">
        <v>136</v>
      </c>
      <c r="G5" s="12"/>
    </row>
    <row r="6" spans="1:14" s="10" customFormat="1" ht="12.9" customHeight="1">
      <c r="A6" s="10" t="s">
        <v>137</v>
      </c>
      <c r="C6" s="14"/>
      <c r="G6" s="12"/>
    </row>
    <row r="7" spans="1:14" s="10" customFormat="1" ht="12.9" customHeight="1"/>
    <row r="8" spans="1:14" ht="15.6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2" t="s">
        <v>139</v>
      </c>
      <c r="B11" s="95" t="s">
        <v>140</v>
      </c>
      <c r="C11" s="95" t="s">
        <v>32</v>
      </c>
      <c r="D11" s="98" t="s">
        <v>141</v>
      </c>
      <c r="E11" s="95" t="s">
        <v>142</v>
      </c>
      <c r="F11" s="95" t="s">
        <v>143</v>
      </c>
      <c r="G11" s="95"/>
      <c r="H11" s="95" t="s">
        <v>144</v>
      </c>
      <c r="I11" s="95"/>
      <c r="J11" s="95"/>
      <c r="K11" s="95"/>
      <c r="L11" s="95" t="s">
        <v>145</v>
      </c>
      <c r="M11" s="95"/>
      <c r="N11" s="105" t="s">
        <v>146</v>
      </c>
    </row>
    <row r="12" spans="1:14">
      <c r="A12" s="93"/>
      <c r="B12" s="96"/>
      <c r="C12" s="96"/>
      <c r="D12" s="99"/>
      <c r="E12" s="96"/>
      <c r="F12" s="96" t="s">
        <v>147</v>
      </c>
      <c r="G12" s="96" t="s">
        <v>148</v>
      </c>
      <c r="H12" s="96" t="s">
        <v>149</v>
      </c>
      <c r="I12" s="96"/>
      <c r="J12" s="108" t="s">
        <v>150</v>
      </c>
      <c r="K12" s="109"/>
      <c r="L12" s="101" t="s">
        <v>147</v>
      </c>
      <c r="M12" s="101" t="s">
        <v>148</v>
      </c>
      <c r="N12" s="106"/>
    </row>
    <row r="13" spans="1:14" ht="13.8" thickBot="1">
      <c r="A13" s="94"/>
      <c r="B13" s="97"/>
      <c r="C13" s="97"/>
      <c r="D13" s="100"/>
      <c r="E13" s="97"/>
      <c r="F13" s="97"/>
      <c r="G13" s="97"/>
      <c r="H13" s="19" t="s">
        <v>147</v>
      </c>
      <c r="I13" s="19" t="s">
        <v>148</v>
      </c>
      <c r="J13" s="19" t="s">
        <v>147</v>
      </c>
      <c r="K13" s="19" t="s">
        <v>148</v>
      </c>
      <c r="L13" s="102"/>
      <c r="M13" s="102"/>
      <c r="N13" s="107"/>
    </row>
    <row r="14" spans="1:14" ht="13.8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>
      <c r="F21" s="20"/>
      <c r="H21" s="20"/>
      <c r="J21" s="20"/>
      <c r="L21" s="20"/>
    </row>
    <row r="22" spans="1:22" ht="13.8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>
      <c r="A23" s="34"/>
      <c r="F23" s="20"/>
      <c r="H23" s="20"/>
      <c r="J23" s="20"/>
      <c r="L23" s="20"/>
    </row>
    <row r="24" spans="1:22" ht="13.8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>
      <c r="A25" s="34"/>
      <c r="F25" s="20"/>
      <c r="H25" s="20"/>
      <c r="J25" s="20"/>
      <c r="L25" s="20"/>
    </row>
    <row r="26" spans="1:22" ht="13.8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>
      <c r="A27" s="34"/>
      <c r="F27" s="20"/>
      <c r="H27" s="20"/>
      <c r="J27" s="20"/>
      <c r="L27" s="20"/>
    </row>
    <row r="28" spans="1:22" ht="13.8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- 6 -</v>
      </c>
    </row>
    <row r="33" spans="1:14" ht="26.25" customHeight="1">
      <c r="A33" s="92" t="s">
        <v>139</v>
      </c>
      <c r="B33" s="95" t="s">
        <v>140</v>
      </c>
      <c r="C33" s="95" t="str">
        <f>$C$11</f>
        <v>Найменування</v>
      </c>
      <c r="D33" s="98" t="s">
        <v>141</v>
      </c>
      <c r="E33" s="95" t="s">
        <v>142</v>
      </c>
      <c r="F33" s="95" t="str">
        <f>$F$11</f>
        <v>Залишокна 1 ___________</v>
      </c>
      <c r="G33" s="95"/>
      <c r="H33" s="95" t="str">
        <f>$H$11</f>
        <v>Оборот за ___________________________</v>
      </c>
      <c r="I33" s="95"/>
      <c r="J33" s="95"/>
      <c r="K33" s="95"/>
      <c r="L33" s="95" t="str">
        <f>$L$11</f>
        <v>Залишокна 1 ____________</v>
      </c>
      <c r="M33" s="95"/>
      <c r="N33" s="105" t="s">
        <v>146</v>
      </c>
    </row>
    <row r="34" spans="1:14" ht="12.75" customHeight="1">
      <c r="A34" s="93"/>
      <c r="B34" s="96"/>
      <c r="C34" s="96"/>
      <c r="D34" s="99"/>
      <c r="E34" s="96"/>
      <c r="F34" s="96" t="s">
        <v>147</v>
      </c>
      <c r="G34" s="96" t="s">
        <v>148</v>
      </c>
      <c r="H34" s="96" t="s">
        <v>149</v>
      </c>
      <c r="I34" s="96"/>
      <c r="J34" s="108" t="s">
        <v>150</v>
      </c>
      <c r="K34" s="109"/>
      <c r="L34" s="101" t="s">
        <v>147</v>
      </c>
      <c r="M34" s="101" t="s">
        <v>148</v>
      </c>
      <c r="N34" s="106"/>
    </row>
    <row r="35" spans="1:14" ht="13.5" customHeight="1" thickBot="1">
      <c r="A35" s="94"/>
      <c r="B35" s="97"/>
      <c r="C35" s="97"/>
      <c r="D35" s="100"/>
      <c r="E35" s="97"/>
      <c r="F35" s="97"/>
      <c r="G35" s="97"/>
      <c r="H35" s="19" t="s">
        <v>147</v>
      </c>
      <c r="I35" s="19" t="s">
        <v>148</v>
      </c>
      <c r="J35" s="19" t="s">
        <v>147</v>
      </c>
      <c r="K35" s="19" t="s">
        <v>148</v>
      </c>
      <c r="L35" s="102"/>
      <c r="M35" s="102"/>
      <c r="N35" s="107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>
      <selection activeCell="B17" sqref="B17"/>
    </sheetView>
  </sheetViews>
  <sheetFormatPr defaultRowHeight="13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Алексей Л</cp:lastModifiedBy>
  <cp:lastPrinted>2004-07-28T07:23:34Z</cp:lastPrinted>
  <dcterms:created xsi:type="dcterms:W3CDTF">2002-01-04T14:46:51Z</dcterms:created>
  <dcterms:modified xsi:type="dcterms:W3CDTF">2018-11-29T17:14:11Z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