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h15\Documents\"/>
    </mc:Choice>
  </mc:AlternateContent>
  <xr:revisionPtr revIDLastSave="0" documentId="13_ncr:1000001_{58AFDAF0-4FB2-AB44-868E-667BD13238DB}" xr6:coauthVersionLast="36" xr6:coauthVersionMax="36" xr10:uidLastSave="{00000000-0000-0000-0000-000000000000}"/>
  <bookViews>
    <workbookView xWindow="0" yWindow="90" windowWidth="15195" windowHeight="9900" xr2:uid="{00000000-000D-0000-FFFF-FFFF00000000}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3</definedName>
    <definedName name="MPageCount">4</definedName>
    <definedName name="MPageRange" hidden="1">Лист1!$A$48:$A$59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4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79020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O17" i="4"/>
  <c r="O18" i="4"/>
  <c r="O19" i="4"/>
  <c r="O20" i="4"/>
  <c r="O21" i="4"/>
  <c r="O22" i="4"/>
  <c r="O27" i="4"/>
  <c r="O28" i="4"/>
  <c r="O29" i="4"/>
  <c r="O30" i="4"/>
  <c r="O31" i="4"/>
  <c r="O32" i="4"/>
  <c r="O33" i="4"/>
  <c r="O38" i="4"/>
  <c r="O39" i="4"/>
  <c r="O40" i="4"/>
  <c r="O41" i="4"/>
  <c r="O42" i="4"/>
  <c r="O43" i="4"/>
  <c r="O44" i="4"/>
  <c r="O45" i="4"/>
  <c r="O46" i="4"/>
  <c r="O47" i="4"/>
  <c r="O52" i="4"/>
  <c r="O53" i="4"/>
  <c r="O54" i="4"/>
  <c r="O55" i="4"/>
  <c r="O56" i="4"/>
  <c r="O57" i="4"/>
  <c r="F58" i="4"/>
  <c r="H17" i="4"/>
  <c r="I17" i="4"/>
  <c r="J17" i="4"/>
  <c r="K17" i="4"/>
  <c r="L17" i="4"/>
  <c r="M17" i="4"/>
  <c r="N17" i="4"/>
  <c r="H18" i="4"/>
  <c r="I18" i="4"/>
  <c r="J18" i="4"/>
  <c r="K18" i="4"/>
  <c r="L18" i="4"/>
  <c r="M18" i="4"/>
  <c r="N18" i="4"/>
  <c r="H19" i="4"/>
  <c r="I19" i="4"/>
  <c r="J19" i="4"/>
  <c r="K19" i="4"/>
  <c r="L19" i="4"/>
  <c r="M19" i="4"/>
  <c r="N19" i="4"/>
  <c r="H20" i="4"/>
  <c r="I20" i="4"/>
  <c r="J20" i="4"/>
  <c r="K20" i="4"/>
  <c r="L20" i="4"/>
  <c r="M20" i="4"/>
  <c r="N20" i="4"/>
  <c r="H21" i="4"/>
  <c r="I21" i="4"/>
  <c r="J21" i="4"/>
  <c r="K21" i="4"/>
  <c r="L21" i="4"/>
  <c r="M21" i="4"/>
  <c r="N21" i="4"/>
  <c r="H22" i="4"/>
  <c r="I22" i="4"/>
  <c r="J22" i="4"/>
  <c r="K22" i="4"/>
  <c r="L22" i="4"/>
  <c r="M22" i="4"/>
  <c r="N22" i="4"/>
  <c r="H27" i="4"/>
  <c r="I27" i="4"/>
  <c r="J27" i="4"/>
  <c r="K27" i="4"/>
  <c r="L27" i="4"/>
  <c r="M27" i="4"/>
  <c r="N27" i="4"/>
  <c r="H28" i="4"/>
  <c r="I28" i="4"/>
  <c r="J28" i="4"/>
  <c r="K28" i="4"/>
  <c r="L28" i="4"/>
  <c r="M28" i="4"/>
  <c r="N28" i="4"/>
  <c r="H29" i="4"/>
  <c r="I29" i="4"/>
  <c r="J29" i="4"/>
  <c r="K29" i="4"/>
  <c r="L29" i="4"/>
  <c r="M29" i="4"/>
  <c r="N29" i="4"/>
  <c r="H30" i="4"/>
  <c r="I30" i="4"/>
  <c r="J30" i="4"/>
  <c r="K30" i="4"/>
  <c r="L30" i="4"/>
  <c r="M30" i="4"/>
  <c r="N30" i="4"/>
  <c r="H31" i="4"/>
  <c r="I31" i="4"/>
  <c r="J31" i="4"/>
  <c r="K31" i="4"/>
  <c r="L31" i="4"/>
  <c r="M31" i="4"/>
  <c r="N31" i="4"/>
  <c r="H32" i="4"/>
  <c r="I32" i="4"/>
  <c r="J32" i="4"/>
  <c r="K32" i="4"/>
  <c r="L32" i="4"/>
  <c r="M32" i="4"/>
  <c r="N32" i="4"/>
  <c r="H33" i="4"/>
  <c r="I33" i="4"/>
  <c r="J33" i="4"/>
  <c r="K33" i="4"/>
  <c r="L33" i="4"/>
  <c r="M33" i="4"/>
  <c r="N33" i="4"/>
  <c r="H38" i="4"/>
  <c r="I38" i="4"/>
  <c r="J38" i="4"/>
  <c r="K38" i="4"/>
  <c r="L38" i="4"/>
  <c r="M38" i="4"/>
  <c r="N38" i="4"/>
  <c r="H39" i="4"/>
  <c r="I39" i="4"/>
  <c r="J39" i="4"/>
  <c r="K39" i="4"/>
  <c r="L39" i="4"/>
  <c r="M39" i="4"/>
  <c r="N39" i="4"/>
  <c r="H40" i="4"/>
  <c r="I40" i="4"/>
  <c r="J40" i="4"/>
  <c r="K40" i="4"/>
  <c r="L40" i="4"/>
  <c r="M40" i="4"/>
  <c r="N40" i="4"/>
  <c r="H41" i="4"/>
  <c r="I41" i="4"/>
  <c r="J41" i="4"/>
  <c r="K41" i="4"/>
  <c r="L41" i="4"/>
  <c r="M41" i="4"/>
  <c r="N41" i="4"/>
  <c r="H42" i="4"/>
  <c r="I42" i="4"/>
  <c r="J42" i="4"/>
  <c r="K42" i="4"/>
  <c r="L42" i="4"/>
  <c r="M42" i="4"/>
  <c r="N42" i="4"/>
  <c r="H43" i="4"/>
  <c r="I43" i="4"/>
  <c r="J43" i="4"/>
  <c r="K43" i="4"/>
  <c r="L43" i="4"/>
  <c r="M43" i="4"/>
  <c r="N43" i="4"/>
  <c r="H44" i="4"/>
  <c r="I44" i="4"/>
  <c r="J44" i="4"/>
  <c r="K44" i="4"/>
  <c r="L44" i="4"/>
  <c r="M44" i="4"/>
  <c r="N44" i="4"/>
  <c r="H45" i="4"/>
  <c r="I45" i="4"/>
  <c r="J45" i="4"/>
  <c r="K45" i="4"/>
  <c r="L45" i="4"/>
  <c r="M45" i="4"/>
  <c r="N45" i="4"/>
  <c r="H46" i="4"/>
  <c r="I46" i="4"/>
  <c r="J46" i="4"/>
  <c r="K46" i="4"/>
  <c r="L46" i="4"/>
  <c r="M46" i="4"/>
  <c r="N46" i="4"/>
  <c r="H47" i="4"/>
  <c r="I47" i="4"/>
  <c r="J47" i="4"/>
  <c r="K47" i="4"/>
  <c r="L47" i="4"/>
  <c r="M47" i="4"/>
  <c r="N47" i="4"/>
  <c r="H52" i="4"/>
  <c r="I52" i="4"/>
  <c r="J52" i="4"/>
  <c r="K52" i="4"/>
  <c r="L52" i="4"/>
  <c r="M52" i="4"/>
  <c r="N52" i="4"/>
  <c r="H53" i="4"/>
  <c r="I53" i="4"/>
  <c r="J53" i="4"/>
  <c r="K53" i="4"/>
  <c r="L53" i="4"/>
  <c r="M53" i="4"/>
  <c r="N53" i="4"/>
  <c r="H54" i="4"/>
  <c r="I54" i="4"/>
  <c r="J54" i="4"/>
  <c r="K54" i="4"/>
  <c r="L54" i="4"/>
  <c r="M54" i="4"/>
  <c r="N54" i="4"/>
  <c r="H55" i="4"/>
  <c r="I55" i="4"/>
  <c r="J55" i="4"/>
  <c r="K55" i="4"/>
  <c r="L55" i="4"/>
  <c r="M55" i="4"/>
  <c r="N55" i="4"/>
  <c r="H56" i="4"/>
  <c r="I56" i="4"/>
  <c r="J56" i="4"/>
  <c r="K56" i="4"/>
  <c r="L56" i="4"/>
  <c r="M56" i="4"/>
  <c r="N56" i="4"/>
  <c r="H57" i="4"/>
  <c r="I57" i="4"/>
  <c r="J57" i="4"/>
  <c r="K57" i="4"/>
  <c r="L57" i="4"/>
  <c r="M57" i="4"/>
  <c r="N57" i="4"/>
  <c r="E58" i="4"/>
  <c r="C33" i="2"/>
  <c r="L33" i="2"/>
  <c r="H33" i="2"/>
  <c r="F33" i="2"/>
  <c r="H32" i="2"/>
</calcChain>
</file>

<file path=xl/sharedStrings.xml><?xml version="1.0" encoding="utf-8"?>
<sst xmlns="http://schemas.openxmlformats.org/spreadsheetml/2006/main" count="688" uniqueCount="367">
  <si>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</si>
  <si>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</si>
  <si>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</si>
  <si>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</si>
  <si>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</si>
  <si>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</si>
  <si>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</si>
  <si>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</si>
  <si>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</si>
  <si>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</si>
  <si>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</si>
  <si>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</si>
  <si>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</si>
  <si>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</si>
  <si>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</si>
  <si>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</si>
  <si>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</si>
  <si>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</si>
  <si>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</si>
  <si>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</si>
  <si>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</si>
  <si>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</si>
  <si>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</si>
  <si>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</si>
  <si>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</si>
  <si>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</si>
  <si>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</si>
  <si>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</si>
  <si>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</si>
  <si>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</si>
  <si>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</si>
  <si>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</si>
  <si>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</si>
  <si>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</si>
  <si>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</si>
  <si>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</si>
  <si>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</si>
  <si>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</si>
  <si>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</si>
  <si>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</si>
  <si>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</si>
  <si>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</si>
  <si>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</si>
  <si>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</si>
  <si>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</si>
  <si>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</si>
  <si>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</si>
  <si>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</si>
  <si>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</si>
  <si>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</si>
  <si>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</si>
  <si>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</si>
  <si>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</si>
  <si>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</si>
  <si>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</si>
  <si>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</si>
  <si>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</si>
  <si>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</si>
  <si>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</si>
  <si>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</si>
  <si>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</si>
  <si>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</si>
  <si>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</si>
  <si>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</si>
  <si>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</si>
  <si>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</si>
  <si>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</si>
  <si>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</si>
  <si>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</si>
  <si>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</si>
  <si>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</si>
  <si>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</si>
  <si>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</si>
  <si>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</si>
  <si>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</si>
  <si>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</si>
  <si>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</si>
  <si>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</si>
  <si>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</si>
  <si>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</si>
  <si>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</si>
  <si>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</si>
  <si>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</si>
  <si>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</si>
  <si>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</si>
  <si>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</si>
  <si>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</si>
  <si>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</si>
  <si>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</si>
  <si>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</si>
  <si>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</si>
  <si>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</si>
  <si>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</si>
  <si>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</si>
  <si>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</si>
  <si>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</si>
  <si>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</si>
  <si>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</si>
  <si>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</si>
  <si>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</si>
  <si>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</si>
  <si>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</si>
  <si>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</si>
  <si>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</si>
  <si>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</si>
  <si>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</si>
  <si>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</si>
  <si>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</si>
  <si>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</si>
  <si>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</si>
  <si>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</si>
  <si>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</si>
  <si>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</si>
  <si>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</si>
  <si>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</si>
  <si>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</si>
  <si>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</si>
  <si>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</si>
  <si>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</si>
  <si>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</si>
  <si>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</si>
  <si>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</si>
  <si>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</si>
  <si>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</si>
  <si>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</si>
  <si>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</si>
  <si>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</si>
  <si>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</si>
  <si>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</si>
  <si>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</si>
  <si>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</si>
  <si>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</si>
  <si>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</si>
  <si>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</si>
  <si>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</si>
  <si>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</si>
  <si>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</si>
  <si>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</si>
  <si>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</si>
  <si>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</si>
  <si>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</si>
  <si>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</si>
  <si>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</si>
  <si>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</si>
  <si>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</si>
  <si>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</si>
  <si>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</si>
  <si>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</si>
  <si>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</si>
  <si>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</si>
  <si>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</si>
  <si>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</si>
  <si>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</si>
  <si>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</si>
  <si>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</si>
  <si>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</si>
  <si>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</si>
  <si>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</si>
  <si>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</si>
  <si>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</si>
  <si>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</si>
  <si>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</si>
  <si>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</si>
  <si>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</si>
  <si>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</si>
  <si>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</si>
  <si>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</si>
  <si>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</si>
  <si>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</si>
  <si>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</si>
  <si>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</si>
  <si>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</si>
  <si>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</si>
  <si>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</si>
  <si>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</si>
  <si>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</si>
  <si>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</si>
  <si>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</si>
  <si>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</si>
  <si>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</si>
  <si>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</si>
  <si>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</si>
  <si>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</si>
  <si>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</si>
  <si>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</si>
  <si>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</si>
  <si>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</si>
  <si>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</si>
  <si>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</si>
  <si>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</si>
  <si>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</si>
  <si>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</si>
  <si>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</si>
  <si>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</si>
  <si>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</si>
  <si>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</si>
  <si>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</si>
  <si>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</si>
  <si>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</si>
  <si>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</si>
  <si>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</si>
  <si>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</si>
  <si>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</si>
  <si>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</si>
  <si>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</si>
  <si>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</si>
  <si>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</si>
  <si>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</si>
  <si>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</si>
  <si>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</si>
  <si>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</si>
  <si>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</si>
  <si>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</si>
  <si>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</si>
  <si>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</si>
  <si>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</si>
  <si>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</si>
  <si>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</si>
  <si>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</si>
  <si>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</si>
  <si>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</si>
  <si>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</si>
  <si>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</si>
  <si>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</si>
  <si>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</si>
  <si>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</si>
  <si>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</si>
  <si>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</si>
  <si>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</si>
  <si>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</si>
  <si>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</si>
  <si>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</si>
  <si>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</si>
  <si>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</si>
  <si>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</si>
  <si>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</si>
  <si>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</si>
  <si>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</si>
  <si>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</si>
  <si>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</si>
  <si>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</si>
  <si>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</si>
  <si>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</si>
  <si>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</si>
  <si>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</si>
  <si>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</si>
  <si>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</si>
  <si>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</si>
  <si>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</si>
  <si>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</si>
  <si>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</si>
  <si>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</si>
  <si>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</si>
  <si>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</si>
  <si>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</si>
  <si>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</si>
  <si>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</si>
  <si>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</si>
  <si>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</si>
  <si>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</si>
  <si>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</si>
  <si>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</si>
  <si>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</si>
  <si>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</si>
  <si>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</si>
  <si>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</si>
  <si>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</si>
  <si>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</si>
  <si>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</si>
  <si>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</si>
  <si>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</si>
  <si>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</si>
  <si>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</si>
  <si>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</si>
  <si>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</si>
  <si>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</si>
  <si>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</si>
  <si>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</si>
  <si>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</si>
  <si>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</si>
  <si>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</si>
  <si>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</si>
  <si>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</si>
  <si>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</si>
  <si>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</si>
  <si>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</si>
  <si>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</si>
  <si>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</si>
  <si>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</si>
  <si>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</si>
  <si>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</si>
  <si>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</si>
  <si>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</si>
  <si>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Комунальний заклад "Черкаська обласна лікарня Черкаської обласної ради"</t>
  </si>
  <si>
    <t>Матеріально-відповідальна особа, Найменування</t>
  </si>
  <si>
    <t>Залишок
на 30.11.2018</t>
  </si>
  <si>
    <t>1512ЦДСК</t>
  </si>
  <si>
    <t>^</t>
  </si>
  <si>
    <t xml:space="preserve">
Актилізе по 50мл №416 від 29.08.18р. </t>
  </si>
  <si>
    <t>фл</t>
  </si>
  <si>
    <t>12317,11</t>
  </si>
  <si>
    <t xml:space="preserve">
Антитоксин проти змііної отрути  10мл ( №737 від 04.06.18р) </t>
  </si>
  <si>
    <t>1571,49</t>
  </si>
  <si>
    <t xml:space="preserve">
Бетаферон ліз.пор.д/ін по0,3мг(9,6млн МО)з розч. №рс-42 від 19.02.18р. </t>
  </si>
  <si>
    <t>флак,</t>
  </si>
  <si>
    <t>573,75</t>
  </si>
  <si>
    <t xml:space="preserve">
Вімізин 5 мл </t>
  </si>
  <si>
    <t xml:space="preserve">
Екворал  капсули по 100 мг № ТР-21 10.04.18р. </t>
  </si>
  <si>
    <t>капс</t>
  </si>
  <si>
    <t>15,71</t>
  </si>
  <si>
    <t xml:space="preserve">
Екворал  капсули по 100 мг( № ТР-182 01.10.18р.) </t>
  </si>
  <si>
    <t xml:space="preserve">
Екворал  капсули по 25 мг № П-4471 19.03.18р. </t>
  </si>
  <si>
    <t>5,19</t>
  </si>
  <si>
    <t xml:space="preserve">
Екворал  капсули по 25 мг № ТР-21 10.04.18р. </t>
  </si>
  <si>
    <t>5,45</t>
  </si>
  <si>
    <t xml:space="preserve">
Екворал  капсули по 50 мг № П-4471 19.03.18р. </t>
  </si>
  <si>
    <t>8,21</t>
  </si>
  <si>
    <t xml:space="preserve">
Екворал  капсули по 50 мг № ТР-21 10.04.18р. </t>
  </si>
  <si>
    <t>8,62</t>
  </si>
  <si>
    <t xml:space="preserve">
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</si>
  <si>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шт.</t>
  </si>
  <si>
    <t>2032,02</t>
  </si>
  <si>
    <t xml:space="preserve">
Клексан 300  по 10 000 анти-Ха Мо/мл №1 (№б/н від 16.08.18р) </t>
  </si>
  <si>
    <t>упак</t>
  </si>
  <si>
    <t>154,19</t>
  </si>
  <si>
    <t xml:space="preserve">
Копаксон  40мг/мл по 1мл  шприці(№рс-65 від 12.03.18) </t>
  </si>
  <si>
    <t>шпр-ручка</t>
  </si>
  <si>
    <t>959,16</t>
  </si>
  <si>
    <t xml:space="preserve">
Мікофенолова кислота по180мг по 120 табл.у флаконах (№ П-6686 від 03 07 2018 р.) </t>
  </si>
  <si>
    <t>1159,34</t>
  </si>
  <si>
    <t xml:space="preserve">
Мікофенолова кислота по180мг по 120 табл.у флаконах (№ Тр-156 від 13 08 2018 р.) </t>
  </si>
  <si>
    <t>1216,76</t>
  </si>
  <si>
    <t xml:space="preserve">
Міфенакс капсули тверді по 250мг. по 10 капсул у блістері н.№1823 від 03.07.17 </t>
  </si>
  <si>
    <t>2,99</t>
  </si>
  <si>
    <t xml:space="preserve">
Метипред по 1000 мг </t>
  </si>
  <si>
    <t>519,41</t>
  </si>
  <si>
    <t xml:space="preserve">
Панзінорм 10000  по 7 апсул у блістері,по 12 блістерів у коробці </t>
  </si>
  <si>
    <t>273,56</t>
  </si>
  <si>
    <t xml:space="preserve">
Плавікс №415 від 29.08.2018р. </t>
  </si>
  <si>
    <t>12,92</t>
  </si>
  <si>
    <t xml:space="preserve">
Солу-Медрол по 1000 мг 1фл  н.№РС-113 від 30.07.18 </t>
  </si>
  <si>
    <t>492,67</t>
  </si>
  <si>
    <t xml:space="preserve">
Стрептокіназа №417 від 29.08.18 </t>
  </si>
  <si>
    <t>1227,30</t>
  </si>
  <si>
    <t xml:space="preserve">
Такпан капсули  1 мг №60 (№ТР-130 від 09.07.2018р.) </t>
  </si>
  <si>
    <t>12,82</t>
  </si>
  <si>
    <t xml:space="preserve">
Такпан капсули  5 мг №60 (№ТР-130 від 09.07.2018р.) </t>
  </si>
  <si>
    <t>56,96</t>
  </si>
  <si>
    <t xml:space="preserve">
Такпан капсули 0,5 мг №60 (№П- 7112 від 30.07.2018р.) </t>
  </si>
  <si>
    <t>5,97</t>
  </si>
  <si>
    <t xml:space="preserve">
Такпан капсули 0,5 мг №60 (№ТР-130 від 09.07.2018р.) </t>
  </si>
  <si>
    <t>6,27</t>
  </si>
  <si>
    <t xml:space="preserve">
Такпан капсули 1мг №60 (№П- 7112 від 30.07.2018р.) </t>
  </si>
  <si>
    <t>12,21</t>
  </si>
  <si>
    <t xml:space="preserve">
Такпан капсули 5мг №60 (№П- 7112 від 30.07.2018р.) </t>
  </si>
  <si>
    <t>54,28</t>
  </si>
  <si>
    <t xml:space="preserve">
Тест смужки "Акку-Чек Перформа 50шт (№ к-4052  06.02.2018р.) </t>
  </si>
  <si>
    <t>2,27</t>
  </si>
  <si>
    <t xml:space="preserve">
Тест смужки "Акку-Чек Перформа 50шт №к-1982 </t>
  </si>
  <si>
    <t>2,34</t>
  </si>
  <si>
    <t xml:space="preserve">
Томогексол р-н для ін.350мг/йоду мл. по 50мл.№417 від  29 08  2018р. </t>
  </si>
  <si>
    <t>211,20</t>
  </si>
  <si>
    <t>Залишок
на 08.11.2018</t>
  </si>
  <si>
    <t>Черкаська обласна лікарня</t>
  </si>
  <si>
    <t xml:space="preserve"> Найменування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</si>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</sst>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showGridLines="0" tabSelected="1" zoomScaleNormal="100" workbookViewId="0" xr3:uid="{AEA406A1-0E4B-5B11-9CD5-51D6E497D94C}">
      <selection activeCell="B16" sqref="B16"/>
    </sheetView>
  </sheetViews>
  <sheetFormatPr defaultRowHeight="12.75" customHeight="1" x14ac:dyDescent="0.15"/>
  <cols>
    <col min="1" max="1" width="7.68359375" customWidth="1"/>
    <col min="2" max="2" width="26.96875" customWidth="1"/>
    <col min="3" max="3" width="7.68359375" customWidth="1"/>
    <col min="4" max="4" width="12.67578125" customWidth="1"/>
    <col min="5" max="5" width="10.65234375" customWidth="1"/>
    <col min="6" max="6" width="12.67578125" customWidth="1"/>
    <col min="7" max="7" width="14.83203125" customWidth="1"/>
    <col min="8" max="8" width="9.03515625" hidden="1" customWidth="1"/>
    <col min="9" max="9" width="8.8984375" hidden="1" customWidth="1"/>
    <col min="10" max="10" width="8.76171875" hidden="1" customWidth="1"/>
    <col min="11" max="11" width="8.62890625" hidden="1" customWidth="1"/>
    <col min="12" max="14" width="8.359375" hidden="1" customWidth="1"/>
    <col min="15" max="15" width="9.03515625" hidden="1" customWidth="1"/>
    <col min="16" max="16" width="9.16796875" hidden="1" customWidth="1"/>
  </cols>
  <sheetData>
    <row r="1" spans="1:16" s="10" customFormat="1" ht="12.95" customHeight="1" x14ac:dyDescent="0.15">
      <c r="A1" s="102" t="s">
        <v>293</v>
      </c>
      <c r="B1" s="103"/>
      <c r="F1" s="11" t="s">
        <v>131</v>
      </c>
    </row>
    <row r="2" spans="1:16" s="10" customFormat="1" ht="12.95" customHeight="1" x14ac:dyDescent="0.15">
      <c r="A2" s="104"/>
      <c r="B2" s="104"/>
      <c r="E2" s="13" t="s">
        <v>132</v>
      </c>
      <c r="F2" s="8"/>
      <c r="G2" s="8"/>
    </row>
    <row r="3" spans="1:16" s="10" customFormat="1" ht="12.95" customHeight="1" x14ac:dyDescent="0.15">
      <c r="A3" s="105" t="s">
        <v>133</v>
      </c>
      <c r="B3" s="105"/>
      <c r="E3" s="13" t="s">
        <v>134</v>
      </c>
      <c r="F3" s="8"/>
      <c r="G3" s="8"/>
    </row>
    <row r="4" spans="1:16" s="10" customFormat="1" ht="12.95" customHeight="1" x14ac:dyDescent="0.15">
      <c r="E4" s="13" t="s">
        <v>135</v>
      </c>
      <c r="F4" s="8"/>
      <c r="G4" s="8"/>
    </row>
    <row r="5" spans="1:16" s="10" customFormat="1" ht="12.95" customHeight="1" x14ac:dyDescent="0.15">
      <c r="A5" s="10" t="s">
        <v>136</v>
      </c>
    </row>
    <row r="6" spans="1:16" s="10" customFormat="1" ht="12.95" customHeight="1" x14ac:dyDescent="0.15">
      <c r="A6" s="10" t="s">
        <v>137</v>
      </c>
      <c r="B6" s="14">
        <v>2005585</v>
      </c>
    </row>
    <row r="7" spans="1:16" s="10" customFormat="1" ht="12.95" customHeight="1" x14ac:dyDescent="0.15"/>
    <row r="8" spans="1:16" s="17" customFormat="1" ht="14.25" x14ac:dyDescent="0.15">
      <c r="A8" s="15" t="s">
        <v>365</v>
      </c>
      <c r="B8" s="16"/>
      <c r="C8" s="16"/>
      <c r="D8" s="16"/>
      <c r="E8" s="16"/>
      <c r="F8" s="16"/>
      <c r="G8" s="16"/>
    </row>
    <row r="9" spans="1:16" s="34" customFormat="1" ht="14.25" x14ac:dyDescent="0.15">
      <c r="A9" s="15" t="s">
        <v>363</v>
      </c>
      <c r="B9" s="15"/>
      <c r="C9" s="15"/>
      <c r="D9" s="15"/>
      <c r="E9" s="15"/>
      <c r="F9" s="15"/>
      <c r="G9" s="15"/>
    </row>
    <row r="10" spans="1:16" s="17" customFormat="1" ht="15" thickBot="1" x14ac:dyDescent="0.2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15">
      <c r="A11" s="94" t="s">
        <v>139</v>
      </c>
      <c r="B11" s="88" t="s">
        <v>364</v>
      </c>
      <c r="C11" s="99" t="s">
        <v>141</v>
      </c>
      <c r="D11" s="88" t="s">
        <v>142</v>
      </c>
      <c r="E11" s="88" t="s">
        <v>362</v>
      </c>
      <c r="F11" s="88"/>
      <c r="G11" s="89" t="s">
        <v>146</v>
      </c>
    </row>
    <row r="12" spans="1:16" s="17" customFormat="1" x14ac:dyDescent="0.15">
      <c r="A12" s="95"/>
      <c r="B12" s="97"/>
      <c r="C12" s="100"/>
      <c r="D12" s="97"/>
      <c r="E12" s="92" t="s">
        <v>147</v>
      </c>
      <c r="F12" s="92" t="s">
        <v>148</v>
      </c>
      <c r="G12" s="90"/>
    </row>
    <row r="13" spans="1:16" s="17" customFormat="1" ht="13.5" thickBot="1" x14ac:dyDescent="0.2">
      <c r="A13" s="96"/>
      <c r="B13" s="98"/>
      <c r="C13" s="101"/>
      <c r="D13" s="98"/>
      <c r="E13" s="93"/>
      <c r="F13" s="93"/>
      <c r="G13" s="91"/>
    </row>
    <row r="14" spans="1:16" s="24" customFormat="1" ht="15" customHeight="1" thickBot="1" x14ac:dyDescent="0.2">
      <c r="A14" s="85" t="s">
        <v>296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2">
      <c r="A15" s="79"/>
      <c r="B15" s="80"/>
      <c r="C15" s="80"/>
      <c r="D15" s="80"/>
      <c r="E15" s="81"/>
      <c r="F15" s="80"/>
      <c r="G15" s="82"/>
      <c r="P15" s="24" t="s">
        <v>297</v>
      </c>
    </row>
    <row r="16" spans="1:16" s="26" customFormat="1" ht="35.25" x14ac:dyDescent="0.15">
      <c r="A16" s="70">
        <v>1</v>
      </c>
      <c r="B16" s="72" t="s">
        <v>298</v>
      </c>
      <c r="C16" s="73" t="s">
        <v>299</v>
      </c>
      <c r="D16" s="74" t="s">
        <v>300</v>
      </c>
      <c r="E16" s="75">
        <v>12</v>
      </c>
      <c r="F16" s="74">
        <v>147805.32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>E16</f>
        <v>12</v>
      </c>
      <c r="O16" s="25">
        <f>F16</f>
        <v>147805.32</v>
      </c>
    </row>
    <row r="17" spans="1:15" s="26" customFormat="1" ht="46.5" x14ac:dyDescent="0.15">
      <c r="A17" s="70">
        <v>2</v>
      </c>
      <c r="B17" s="72" t="s">
        <v>301</v>
      </c>
      <c r="C17" s="73" t="s">
        <v>299</v>
      </c>
      <c r="D17" s="74" t="s">
        <v>302</v>
      </c>
      <c r="E17" s="75">
        <v>41</v>
      </c>
      <c r="F17" s="74">
        <v>64431.090000000004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>E17</f>
        <v>41</v>
      </c>
      <c r="O17" s="25">
        <f>F17</f>
        <v>64431.090000000004</v>
      </c>
    </row>
    <row r="18" spans="1:15" s="26" customFormat="1" ht="46.5" x14ac:dyDescent="0.15">
      <c r="A18" s="70">
        <v>3</v>
      </c>
      <c r="B18" s="72" t="s">
        <v>303</v>
      </c>
      <c r="C18" s="73" t="s">
        <v>304</v>
      </c>
      <c r="D18" s="74" t="s">
        <v>305</v>
      </c>
      <c r="E18" s="75">
        <v>345</v>
      </c>
      <c r="F18" s="74">
        <v>197943.29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>E18</f>
        <v>345</v>
      </c>
      <c r="O18" s="25">
        <f>F18</f>
        <v>197943.29</v>
      </c>
    </row>
    <row r="19" spans="1:15" s="26" customFormat="1" ht="24" x14ac:dyDescent="0.15">
      <c r="A19" s="70">
        <v>4</v>
      </c>
      <c r="B19" s="72" t="s">
        <v>306</v>
      </c>
      <c r="C19" s="73" t="s">
        <v>299</v>
      </c>
      <c r="D19" s="74">
        <v>24915</v>
      </c>
      <c r="E19" s="75">
        <v>432</v>
      </c>
      <c r="F19" s="74">
        <v>10763280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>E19</f>
        <v>432</v>
      </c>
      <c r="O19" s="25">
        <f>F19</f>
        <v>10763280</v>
      </c>
    </row>
    <row r="20" spans="1:15" s="26" customFormat="1" ht="35.25" x14ac:dyDescent="0.15">
      <c r="A20" s="70">
        <v>5</v>
      </c>
      <c r="B20" s="72" t="s">
        <v>307</v>
      </c>
      <c r="C20" s="73" t="s">
        <v>308</v>
      </c>
      <c r="D20" s="74" t="s">
        <v>309</v>
      </c>
      <c r="E20" s="75">
        <v>250</v>
      </c>
      <c r="F20" s="74">
        <v>3926.25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>E20</f>
        <v>250</v>
      </c>
      <c r="O20" s="25">
        <f>F20</f>
        <v>3926.25</v>
      </c>
    </row>
    <row r="21" spans="1:15" s="26" customFormat="1" ht="35.25" x14ac:dyDescent="0.15">
      <c r="A21" s="70">
        <v>6</v>
      </c>
      <c r="B21" s="72" t="s">
        <v>310</v>
      </c>
      <c r="C21" s="73" t="s">
        <v>308</v>
      </c>
      <c r="D21" s="74" t="s">
        <v>309</v>
      </c>
      <c r="E21" s="75">
        <v>100</v>
      </c>
      <c r="F21" s="74">
        <v>1570.5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>E21</f>
        <v>100</v>
      </c>
      <c r="O21" s="25">
        <f>F21</f>
        <v>1570.5</v>
      </c>
    </row>
    <row r="22" spans="1:15" s="26" customFormat="1" ht="35.25" x14ac:dyDescent="0.15">
      <c r="A22" s="70">
        <v>7</v>
      </c>
      <c r="B22" s="72" t="s">
        <v>311</v>
      </c>
      <c r="C22" s="73" t="s">
        <v>308</v>
      </c>
      <c r="D22" s="74" t="s">
        <v>312</v>
      </c>
      <c r="E22" s="75">
        <v>300</v>
      </c>
      <c r="F22" s="74">
        <v>1556.64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>E22</f>
        <v>300</v>
      </c>
      <c r="O22" s="25">
        <f>F22</f>
        <v>1556.64</v>
      </c>
    </row>
    <row r="23" spans="1:15" s="17" customFormat="1" ht="13.5" customHeight="1" thickBot="1" x14ac:dyDescent="0.2"/>
    <row r="24" spans="1:15" s="17" customFormat="1" ht="26.25" customHeight="1" x14ac:dyDescent="0.15">
      <c r="A24" s="94" t="s">
        <v>139</v>
      </c>
      <c r="B24" s="88" t="s">
        <v>294</v>
      </c>
      <c r="C24" s="99" t="s">
        <v>141</v>
      </c>
      <c r="D24" s="88" t="s">
        <v>142</v>
      </c>
      <c r="E24" s="88" t="s">
        <v>295</v>
      </c>
      <c r="F24" s="88"/>
      <c r="G24" s="89" t="s">
        <v>146</v>
      </c>
    </row>
    <row r="25" spans="1:15" s="17" customFormat="1" ht="12.75" customHeight="1" x14ac:dyDescent="0.15">
      <c r="A25" s="95"/>
      <c r="B25" s="97"/>
      <c r="C25" s="100"/>
      <c r="D25" s="97"/>
      <c r="E25" s="92" t="s">
        <v>147</v>
      </c>
      <c r="F25" s="92" t="s">
        <v>148</v>
      </c>
      <c r="G25" s="90"/>
    </row>
    <row r="26" spans="1:15" s="17" customFormat="1" ht="13.5" customHeight="1" thickBot="1" x14ac:dyDescent="0.2">
      <c r="A26" s="96"/>
      <c r="B26" s="98"/>
      <c r="C26" s="101"/>
      <c r="D26" s="98"/>
      <c r="E26" s="93"/>
      <c r="F26" s="93"/>
      <c r="G26" s="91"/>
    </row>
    <row r="27" spans="1:15" s="26" customFormat="1" ht="35.25" x14ac:dyDescent="0.15">
      <c r="A27" s="70">
        <v>8</v>
      </c>
      <c r="B27" s="72" t="s">
        <v>313</v>
      </c>
      <c r="C27" s="73" t="s">
        <v>308</v>
      </c>
      <c r="D27" s="74" t="s">
        <v>314</v>
      </c>
      <c r="E27" s="75">
        <v>1050</v>
      </c>
      <c r="F27" s="74">
        <v>5718.09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>E27</f>
        <v>1050</v>
      </c>
      <c r="O27" s="25">
        <f>F27</f>
        <v>5718.09</v>
      </c>
    </row>
    <row r="28" spans="1:15" s="26" customFormat="1" ht="35.25" x14ac:dyDescent="0.15">
      <c r="A28" s="70">
        <v>9</v>
      </c>
      <c r="B28" s="72" t="s">
        <v>315</v>
      </c>
      <c r="C28" s="73" t="s">
        <v>308</v>
      </c>
      <c r="D28" s="74" t="s">
        <v>316</v>
      </c>
      <c r="E28" s="75">
        <v>300</v>
      </c>
      <c r="F28" s="74">
        <v>2463.6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>E28</f>
        <v>300</v>
      </c>
      <c r="O28" s="25">
        <f>F28</f>
        <v>2463.6</v>
      </c>
    </row>
    <row r="29" spans="1:15" s="26" customFormat="1" ht="35.25" x14ac:dyDescent="0.15">
      <c r="A29" s="70">
        <v>10</v>
      </c>
      <c r="B29" s="72" t="s">
        <v>317</v>
      </c>
      <c r="C29" s="73" t="s">
        <v>308</v>
      </c>
      <c r="D29" s="74" t="s">
        <v>318</v>
      </c>
      <c r="E29" s="75">
        <v>1900</v>
      </c>
      <c r="F29" s="74">
        <v>16375.720000000001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>E29</f>
        <v>1900</v>
      </c>
      <c r="O29" s="25">
        <f>F29</f>
        <v>16375.720000000001</v>
      </c>
    </row>
    <row r="30" spans="1:15" s="26" customFormat="1" ht="93" x14ac:dyDescent="0.15">
      <c r="A30" s="70">
        <v>11</v>
      </c>
      <c r="B30" s="72" t="s">
        <v>319</v>
      </c>
      <c r="C30" s="73" t="s">
        <v>320</v>
      </c>
      <c r="D30" s="74" t="s">
        <v>321</v>
      </c>
      <c r="E30" s="75">
        <v>1</v>
      </c>
      <c r="F30" s="74">
        <v>2032.0200000000002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>E30</f>
        <v>1</v>
      </c>
      <c r="O30" s="25">
        <f>F30</f>
        <v>2032.0200000000002</v>
      </c>
    </row>
    <row r="31" spans="1:15" s="26" customFormat="1" ht="46.5" x14ac:dyDescent="0.15">
      <c r="A31" s="70">
        <v>12</v>
      </c>
      <c r="B31" s="72" t="s">
        <v>322</v>
      </c>
      <c r="C31" s="73" t="s">
        <v>323</v>
      </c>
      <c r="D31" s="74" t="s">
        <v>324</v>
      </c>
      <c r="E31" s="75">
        <v>340</v>
      </c>
      <c r="F31" s="74">
        <v>52424.600000000006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>E31</f>
        <v>340</v>
      </c>
      <c r="O31" s="25">
        <f>F31</f>
        <v>52424.600000000006</v>
      </c>
    </row>
    <row r="32" spans="1:15" s="26" customFormat="1" ht="35.25" x14ac:dyDescent="0.15">
      <c r="A32" s="70">
        <v>13</v>
      </c>
      <c r="B32" s="72" t="s">
        <v>325</v>
      </c>
      <c r="C32" s="73" t="s">
        <v>326</v>
      </c>
      <c r="D32" s="74" t="s">
        <v>327</v>
      </c>
      <c r="E32" s="75">
        <v>351</v>
      </c>
      <c r="F32" s="74">
        <v>336664.02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>E32</f>
        <v>351</v>
      </c>
      <c r="O32" s="25">
        <f>F32</f>
        <v>336664.02</v>
      </c>
    </row>
    <row r="33" spans="1:15" s="26" customFormat="1" ht="58.5" x14ac:dyDescent="0.15">
      <c r="A33" s="70">
        <v>14</v>
      </c>
      <c r="B33" s="72" t="s">
        <v>328</v>
      </c>
      <c r="C33" s="73" t="s">
        <v>323</v>
      </c>
      <c r="D33" s="74" t="s">
        <v>329</v>
      </c>
      <c r="E33" s="75">
        <v>30</v>
      </c>
      <c r="F33" s="74">
        <v>34780.200000000004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>E33</f>
        <v>30</v>
      </c>
      <c r="O33" s="25">
        <f>F33</f>
        <v>34780.200000000004</v>
      </c>
    </row>
    <row r="34" spans="1:15" s="17" customFormat="1" ht="13.5" customHeight="1" thickBot="1" x14ac:dyDescent="0.2"/>
    <row r="35" spans="1:15" s="17" customFormat="1" ht="26.25" customHeight="1" x14ac:dyDescent="0.15">
      <c r="A35" s="94" t="s">
        <v>139</v>
      </c>
      <c r="B35" s="88" t="s">
        <v>294</v>
      </c>
      <c r="C35" s="99" t="s">
        <v>141</v>
      </c>
      <c r="D35" s="88" t="s">
        <v>142</v>
      </c>
      <c r="E35" s="88" t="s">
        <v>295</v>
      </c>
      <c r="F35" s="88"/>
      <c r="G35" s="89" t="s">
        <v>146</v>
      </c>
    </row>
    <row r="36" spans="1:15" s="17" customFormat="1" ht="12.75" customHeight="1" x14ac:dyDescent="0.15">
      <c r="A36" s="95"/>
      <c r="B36" s="97"/>
      <c r="C36" s="100"/>
      <c r="D36" s="97"/>
      <c r="E36" s="92" t="s">
        <v>147</v>
      </c>
      <c r="F36" s="92" t="s">
        <v>148</v>
      </c>
      <c r="G36" s="90"/>
    </row>
    <row r="37" spans="1:15" s="17" customFormat="1" ht="13.5" customHeight="1" thickBot="1" x14ac:dyDescent="0.2">
      <c r="A37" s="96"/>
      <c r="B37" s="98"/>
      <c r="C37" s="101"/>
      <c r="D37" s="98"/>
      <c r="E37" s="93"/>
      <c r="F37" s="93"/>
      <c r="G37" s="91"/>
    </row>
    <row r="38" spans="1:15" s="26" customFormat="1" ht="58.5" x14ac:dyDescent="0.15">
      <c r="A38" s="70">
        <v>15</v>
      </c>
      <c r="B38" s="72" t="s">
        <v>330</v>
      </c>
      <c r="C38" s="73" t="s">
        <v>323</v>
      </c>
      <c r="D38" s="74" t="s">
        <v>331</v>
      </c>
      <c r="E38" s="75">
        <v>152</v>
      </c>
      <c r="F38" s="74">
        <v>184947.52000000002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>E38</f>
        <v>152</v>
      </c>
      <c r="O38" s="25">
        <f>F38</f>
        <v>184947.52000000002</v>
      </c>
    </row>
    <row r="39" spans="1:15" s="26" customFormat="1" ht="46.5" x14ac:dyDescent="0.15">
      <c r="A39" s="70">
        <v>16</v>
      </c>
      <c r="B39" s="72" t="s">
        <v>332</v>
      </c>
      <c r="C39" s="73" t="s">
        <v>308</v>
      </c>
      <c r="D39" s="74" t="s">
        <v>333</v>
      </c>
      <c r="E39" s="75">
        <v>1200</v>
      </c>
      <c r="F39" s="74">
        <v>3583.6600000000003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>E39</f>
        <v>1200</v>
      </c>
      <c r="O39" s="25">
        <f>F39</f>
        <v>3583.6600000000003</v>
      </c>
    </row>
    <row r="40" spans="1:15" s="26" customFormat="1" ht="24" x14ac:dyDescent="0.15">
      <c r="A40" s="70">
        <v>17</v>
      </c>
      <c r="B40" s="72" t="s">
        <v>334</v>
      </c>
      <c r="C40" s="73" t="s">
        <v>299</v>
      </c>
      <c r="D40" s="74" t="s">
        <v>335</v>
      </c>
      <c r="E40" s="75">
        <v>5</v>
      </c>
      <c r="F40" s="74">
        <v>2597.0500000000002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>E40</f>
        <v>5</v>
      </c>
      <c r="O40" s="25">
        <f>F40</f>
        <v>2597.0500000000002</v>
      </c>
    </row>
    <row r="41" spans="1:15" s="26" customFormat="1" ht="46.5" x14ac:dyDescent="0.15">
      <c r="A41" s="70">
        <v>18</v>
      </c>
      <c r="B41" s="72" t="s">
        <v>336</v>
      </c>
      <c r="C41" s="73" t="s">
        <v>323</v>
      </c>
      <c r="D41" s="74" t="s">
        <v>337</v>
      </c>
      <c r="E41" s="75">
        <v>51.5</v>
      </c>
      <c r="F41" s="74">
        <v>14088.34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>E41</f>
        <v>51.5</v>
      </c>
      <c r="O41" s="25">
        <f>F41</f>
        <v>14088.34</v>
      </c>
    </row>
    <row r="42" spans="1:15" s="26" customFormat="1" ht="24" x14ac:dyDescent="0.15">
      <c r="A42" s="70">
        <v>19</v>
      </c>
      <c r="B42" s="72" t="s">
        <v>338</v>
      </c>
      <c r="C42" s="73" t="s">
        <v>320</v>
      </c>
      <c r="D42" s="74" t="s">
        <v>339</v>
      </c>
      <c r="E42" s="75">
        <v>20</v>
      </c>
      <c r="F42" s="74">
        <v>258.40000000000003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>E42</f>
        <v>20</v>
      </c>
      <c r="O42" s="25">
        <f>F42</f>
        <v>258.40000000000003</v>
      </c>
    </row>
    <row r="43" spans="1:15" s="26" customFormat="1" ht="35.25" x14ac:dyDescent="0.15">
      <c r="A43" s="70">
        <v>20</v>
      </c>
      <c r="B43" s="72" t="s">
        <v>340</v>
      </c>
      <c r="C43" s="73" t="s">
        <v>304</v>
      </c>
      <c r="D43" s="74" t="s">
        <v>341</v>
      </c>
      <c r="E43" s="75">
        <v>12</v>
      </c>
      <c r="F43" s="74">
        <v>5912.04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>E43</f>
        <v>12</v>
      </c>
      <c r="O43" s="25">
        <f>F43</f>
        <v>5912.04</v>
      </c>
    </row>
    <row r="44" spans="1:15" s="26" customFormat="1" ht="35.25" x14ac:dyDescent="0.15">
      <c r="A44" s="70">
        <v>21</v>
      </c>
      <c r="B44" s="72" t="s">
        <v>342</v>
      </c>
      <c r="C44" s="73" t="s">
        <v>299</v>
      </c>
      <c r="D44" s="74" t="s">
        <v>343</v>
      </c>
      <c r="E44" s="75">
        <v>6</v>
      </c>
      <c r="F44" s="74">
        <v>7363.8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>E44</f>
        <v>6</v>
      </c>
      <c r="O44" s="25">
        <f>F44</f>
        <v>7363.8</v>
      </c>
    </row>
    <row r="45" spans="1:15" s="26" customFormat="1" ht="35.25" x14ac:dyDescent="0.15">
      <c r="A45" s="70">
        <v>22</v>
      </c>
      <c r="B45" s="72" t="s">
        <v>344</v>
      </c>
      <c r="C45" s="73" t="s">
        <v>308</v>
      </c>
      <c r="D45" s="74" t="s">
        <v>345</v>
      </c>
      <c r="E45" s="75">
        <v>5931</v>
      </c>
      <c r="F45" s="74">
        <v>76017.63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>E45</f>
        <v>5931</v>
      </c>
      <c r="O45" s="25">
        <f>F45</f>
        <v>76017.63</v>
      </c>
    </row>
    <row r="46" spans="1:15" s="26" customFormat="1" ht="35.25" x14ac:dyDescent="0.15">
      <c r="A46" s="70">
        <v>23</v>
      </c>
      <c r="B46" s="72" t="s">
        <v>346</v>
      </c>
      <c r="C46" s="73" t="s">
        <v>308</v>
      </c>
      <c r="D46" s="74" t="s">
        <v>347</v>
      </c>
      <c r="E46" s="75">
        <v>2413</v>
      </c>
      <c r="F46" s="74">
        <v>137456.14000000001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>E46</f>
        <v>2413</v>
      </c>
      <c r="O46" s="25">
        <f>F46</f>
        <v>137456.14000000001</v>
      </c>
    </row>
    <row r="47" spans="1:15" s="26" customFormat="1" ht="35.25" x14ac:dyDescent="0.15">
      <c r="A47" s="70">
        <v>24</v>
      </c>
      <c r="B47" s="72" t="s">
        <v>348</v>
      </c>
      <c r="C47" s="73" t="s">
        <v>308</v>
      </c>
      <c r="D47" s="74" t="s">
        <v>349</v>
      </c>
      <c r="E47" s="75">
        <v>120</v>
      </c>
      <c r="F47" s="74">
        <v>716.44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>E47</f>
        <v>120</v>
      </c>
      <c r="O47" s="25">
        <f>F47</f>
        <v>716.44</v>
      </c>
    </row>
    <row r="48" spans="1:15" s="17" customFormat="1" ht="13.5" customHeight="1" thickBot="1" x14ac:dyDescent="0.2"/>
    <row r="49" spans="1:15" s="17" customFormat="1" ht="26.25" customHeight="1" x14ac:dyDescent="0.15">
      <c r="A49" s="94" t="s">
        <v>139</v>
      </c>
      <c r="B49" s="88" t="s">
        <v>294</v>
      </c>
      <c r="C49" s="99" t="s">
        <v>141</v>
      </c>
      <c r="D49" s="88" t="s">
        <v>142</v>
      </c>
      <c r="E49" s="88" t="s">
        <v>295</v>
      </c>
      <c r="F49" s="88"/>
      <c r="G49" s="89" t="s">
        <v>146</v>
      </c>
    </row>
    <row r="50" spans="1:15" s="17" customFormat="1" ht="12.75" customHeight="1" x14ac:dyDescent="0.15">
      <c r="A50" s="95"/>
      <c r="B50" s="97"/>
      <c r="C50" s="100"/>
      <c r="D50" s="97"/>
      <c r="E50" s="92" t="s">
        <v>147</v>
      </c>
      <c r="F50" s="92" t="s">
        <v>148</v>
      </c>
      <c r="G50" s="90"/>
    </row>
    <row r="51" spans="1:15" s="17" customFormat="1" ht="13.5" customHeight="1" thickBot="1" x14ac:dyDescent="0.2">
      <c r="A51" s="96"/>
      <c r="B51" s="98"/>
      <c r="C51" s="101"/>
      <c r="D51" s="98"/>
      <c r="E51" s="93"/>
      <c r="F51" s="93"/>
      <c r="G51" s="91"/>
    </row>
    <row r="52" spans="1:15" s="26" customFormat="1" ht="35.25" x14ac:dyDescent="0.15">
      <c r="A52" s="70">
        <v>25</v>
      </c>
      <c r="B52" s="72" t="s">
        <v>350</v>
      </c>
      <c r="C52" s="73" t="s">
        <v>308</v>
      </c>
      <c r="D52" s="74" t="s">
        <v>351</v>
      </c>
      <c r="E52" s="75">
        <v>236</v>
      </c>
      <c r="F52" s="74">
        <v>1478.8200000000002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>E52</f>
        <v>236</v>
      </c>
      <c r="O52" s="25">
        <f>F52</f>
        <v>1478.8200000000002</v>
      </c>
    </row>
    <row r="53" spans="1:15" s="26" customFormat="1" ht="35.25" x14ac:dyDescent="0.15">
      <c r="A53" s="70">
        <v>26</v>
      </c>
      <c r="B53" s="72" t="s">
        <v>352</v>
      </c>
      <c r="C53" s="73" t="s">
        <v>308</v>
      </c>
      <c r="D53" s="74" t="s">
        <v>353</v>
      </c>
      <c r="E53" s="75">
        <v>1380</v>
      </c>
      <c r="F53" s="74">
        <v>16852.79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>E53</f>
        <v>1380</v>
      </c>
      <c r="O53" s="25">
        <f>F53</f>
        <v>16852.79</v>
      </c>
    </row>
    <row r="54" spans="1:15" s="26" customFormat="1" ht="35.25" x14ac:dyDescent="0.15">
      <c r="A54" s="70">
        <v>27</v>
      </c>
      <c r="B54" s="72" t="s">
        <v>354</v>
      </c>
      <c r="C54" s="73" t="s">
        <v>308</v>
      </c>
      <c r="D54" s="74" t="s">
        <v>355</v>
      </c>
      <c r="E54" s="75">
        <v>600</v>
      </c>
      <c r="F54" s="74">
        <v>32565.800000000003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>E54</f>
        <v>600</v>
      </c>
      <c r="O54" s="25">
        <f>F54</f>
        <v>32565.800000000003</v>
      </c>
    </row>
    <row r="55" spans="1:15" s="26" customFormat="1" ht="46.5" x14ac:dyDescent="0.15">
      <c r="A55" s="70">
        <v>28</v>
      </c>
      <c r="B55" s="72" t="s">
        <v>356</v>
      </c>
      <c r="C55" s="73" t="s">
        <v>320</v>
      </c>
      <c r="D55" s="74" t="s">
        <v>357</v>
      </c>
      <c r="E55" s="75">
        <v>11000</v>
      </c>
      <c r="F55" s="74">
        <v>24970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>E55</f>
        <v>11000</v>
      </c>
      <c r="O55" s="25">
        <f>F55</f>
        <v>24970</v>
      </c>
    </row>
    <row r="56" spans="1:15" s="26" customFormat="1" ht="35.25" x14ac:dyDescent="0.15">
      <c r="A56" s="70">
        <v>29</v>
      </c>
      <c r="B56" s="72" t="s">
        <v>358</v>
      </c>
      <c r="C56" s="73" t="s">
        <v>320</v>
      </c>
      <c r="D56" s="74" t="s">
        <v>359</v>
      </c>
      <c r="E56" s="75">
        <v>1700</v>
      </c>
      <c r="F56" s="74">
        <v>3978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>E56</f>
        <v>1700</v>
      </c>
      <c r="O56" s="25">
        <f>F56</f>
        <v>3978</v>
      </c>
    </row>
    <row r="57" spans="1:15" s="26" customFormat="1" ht="47.25" thickBot="1" x14ac:dyDescent="0.2">
      <c r="A57" s="70">
        <v>30</v>
      </c>
      <c r="B57" s="72" t="s">
        <v>360</v>
      </c>
      <c r="C57" s="73" t="s">
        <v>299</v>
      </c>
      <c r="D57" s="74" t="s">
        <v>361</v>
      </c>
      <c r="E57" s="75">
        <v>40</v>
      </c>
      <c r="F57" s="74">
        <v>8448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>E57</f>
        <v>40</v>
      </c>
      <c r="O57" s="25">
        <f>F57</f>
        <v>8448</v>
      </c>
    </row>
    <row r="58" spans="1:15" s="17" customFormat="1" ht="13.5" thickBot="1" x14ac:dyDescent="0.2">
      <c r="A58" s="35"/>
      <c r="B58" s="29"/>
      <c r="C58" s="29"/>
      <c r="D58" s="30"/>
      <c r="E58" s="31">
        <f>SUM(Лист1!N11:N57)</f>
        <v>30318.5</v>
      </c>
      <c r="F58" s="32">
        <f>SUM(Лист1!O11:O57)</f>
        <v>12152205.77</v>
      </c>
      <c r="G58" s="33"/>
    </row>
    <row r="59" spans="1:15" s="17" customFormat="1" x14ac:dyDescent="0.15"/>
  </sheetData>
  <mergeCells count="34">
    <mergeCell ref="A1:B2"/>
    <mergeCell ref="A3:B3"/>
    <mergeCell ref="A11:A13"/>
    <mergeCell ref="B11:B13"/>
    <mergeCell ref="C11:C13"/>
    <mergeCell ref="E35:F35"/>
    <mergeCell ref="G35:G37"/>
    <mergeCell ref="F12:F13"/>
    <mergeCell ref="D11:D13"/>
    <mergeCell ref="E11:F11"/>
    <mergeCell ref="G11:G13"/>
    <mergeCell ref="E12:E13"/>
    <mergeCell ref="E24:F24"/>
    <mergeCell ref="G24:G26"/>
    <mergeCell ref="E25:E26"/>
    <mergeCell ref="F25:F26"/>
    <mergeCell ref="A24:A26"/>
    <mergeCell ref="B24:B26"/>
    <mergeCell ref="C24:C26"/>
    <mergeCell ref="D24:D26"/>
    <mergeCell ref="A49:A51"/>
    <mergeCell ref="B49:B51"/>
    <mergeCell ref="C49:C51"/>
    <mergeCell ref="D49:D51"/>
    <mergeCell ref="A35:A37"/>
    <mergeCell ref="B35:B37"/>
    <mergeCell ref="C35:C37"/>
    <mergeCell ref="D35:D37"/>
    <mergeCell ref="E49:F49"/>
    <mergeCell ref="G49:G51"/>
    <mergeCell ref="E50:E51"/>
    <mergeCell ref="F50:F51"/>
    <mergeCell ref="E36:E37"/>
    <mergeCell ref="F36:F3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4" manualBreakCount="4">
    <brk id="22" max="16383" man="1"/>
    <brk id="33" max="16383" man="1"/>
    <brk id="47" max="16383" man="1"/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1"/>
  <sheetViews>
    <sheetView topLeftCell="A16" workbookViewId="0" xr3:uid="{958C4451-9541-5A59-BF78-D2F731DF1C81}">
      <selection activeCell="E33" sqref="E33"/>
    </sheetView>
  </sheetViews>
  <sheetFormatPr defaultColWidth="9.16796875" defaultRowHeight="12.75" x14ac:dyDescent="0.15"/>
  <cols>
    <col min="1" max="1" width="2.96484375" style="1" customWidth="1"/>
    <col min="2" max="2" width="11.19140625" style="1" customWidth="1"/>
    <col min="3" max="3" width="2.828125" style="1" customWidth="1"/>
    <col min="4" max="4" width="21.3046875" style="1" customWidth="1"/>
    <col min="5" max="5" width="79.69921875" style="2" customWidth="1"/>
    <col min="6" max="16384" width="9.16796875" style="1"/>
  </cols>
  <sheetData>
    <row r="1" spans="1:5" x14ac:dyDescent="0.15">
      <c r="B1" s="1" t="s">
        <v>0</v>
      </c>
      <c r="D1" s="1" t="s">
        <v>1</v>
      </c>
      <c r="E1" s="2" t="s">
        <v>2</v>
      </c>
    </row>
    <row r="2" spans="1:5" x14ac:dyDescent="0.15">
      <c r="B2" s="1" t="s">
        <v>0</v>
      </c>
      <c r="C2" s="1" t="s">
        <v>18</v>
      </c>
      <c r="D2" s="1" t="s">
        <v>4</v>
      </c>
      <c r="E2" s="3" t="s">
        <v>278</v>
      </c>
    </row>
    <row r="3" spans="1:5" ht="24" x14ac:dyDescent="0.15">
      <c r="B3" s="1" t="s">
        <v>0</v>
      </c>
      <c r="D3" s="1" t="s">
        <v>5</v>
      </c>
      <c r="E3" s="6" t="s">
        <v>6</v>
      </c>
    </row>
    <row r="4" spans="1:5" x14ac:dyDescent="0.15">
      <c r="B4" s="1" t="s">
        <v>0</v>
      </c>
      <c r="D4" s="1" t="s">
        <v>7</v>
      </c>
      <c r="E4" s="2" t="s">
        <v>8</v>
      </c>
    </row>
    <row r="6" spans="1:5" ht="35.25" x14ac:dyDescent="0.15">
      <c r="B6" s="1" t="s">
        <v>9</v>
      </c>
      <c r="D6" s="1" t="s">
        <v>10</v>
      </c>
      <c r="E6" s="4" t="s">
        <v>281</v>
      </c>
    </row>
    <row r="7" spans="1:5" x14ac:dyDescent="0.15">
      <c r="B7" s="1" t="s">
        <v>9</v>
      </c>
      <c r="D7" s="1" t="s">
        <v>11</v>
      </c>
      <c r="E7" s="2" t="s">
        <v>12</v>
      </c>
    </row>
    <row r="8" spans="1:5" x14ac:dyDescent="0.15">
      <c r="B8" s="1" t="s">
        <v>9</v>
      </c>
      <c r="D8" s="1" t="s">
        <v>13</v>
      </c>
      <c r="E8" s="2" t="s">
        <v>14</v>
      </c>
    </row>
    <row r="9" spans="1:5" x14ac:dyDescent="0.15">
      <c r="B9" s="1" t="s">
        <v>9</v>
      </c>
      <c r="D9" s="1" t="s">
        <v>15</v>
      </c>
      <c r="E9" s="2" t="s">
        <v>16</v>
      </c>
    </row>
    <row r="10" spans="1:5" x14ac:dyDescent="0.1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15">
      <c r="A12" s="1"/>
      <c r="B12" s="1" t="s">
        <v>17</v>
      </c>
      <c r="C12" s="1"/>
      <c r="D12" s="1" t="s">
        <v>19</v>
      </c>
      <c r="E12" s="67" t="s">
        <v>274</v>
      </c>
    </row>
    <row r="13" spans="1:5" ht="35.25" x14ac:dyDescent="0.1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5.25" x14ac:dyDescent="0.1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4" x14ac:dyDescent="0.1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4" x14ac:dyDescent="0.1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4" x14ac:dyDescent="0.1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1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5.25" x14ac:dyDescent="0.1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1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1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15">
      <c r="B23" s="1" t="s">
        <v>28</v>
      </c>
      <c r="D23" s="1" t="s">
        <v>30</v>
      </c>
      <c r="E23" s="2" t="s">
        <v>27</v>
      </c>
    </row>
    <row r="24" spans="1:6" x14ac:dyDescent="0.15">
      <c r="B24" s="1" t="s">
        <v>28</v>
      </c>
      <c r="D24" s="1" t="s">
        <v>31</v>
      </c>
      <c r="E24" s="2" t="s">
        <v>260</v>
      </c>
    </row>
    <row r="26" spans="1:6" x14ac:dyDescent="0.15">
      <c r="A26" s="55" t="s">
        <v>261</v>
      </c>
      <c r="B26" s="55" t="s">
        <v>285</v>
      </c>
      <c r="C26" s="55"/>
      <c r="D26" s="55"/>
      <c r="E26" s="56"/>
    </row>
    <row r="27" spans="1:6" ht="35.25" x14ac:dyDescent="0.1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5.25" x14ac:dyDescent="0.1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58.5" x14ac:dyDescent="0.1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15">
      <c r="B31" s="1" t="s">
        <v>28</v>
      </c>
      <c r="D31" s="1" t="s">
        <v>33</v>
      </c>
      <c r="E31" s="2" t="s">
        <v>283</v>
      </c>
    </row>
    <row r="32" spans="1:6" ht="58.5" x14ac:dyDescent="0.15">
      <c r="B32" s="1" t="s">
        <v>28</v>
      </c>
      <c r="D32" s="1" t="s">
        <v>32</v>
      </c>
      <c r="E32" s="86" t="s">
        <v>292</v>
      </c>
    </row>
    <row r="33" spans="2:5" ht="24" x14ac:dyDescent="0.15">
      <c r="B33" s="1" t="s">
        <v>28</v>
      </c>
      <c r="D33" s="1" t="s">
        <v>34</v>
      </c>
      <c r="E33" s="2" t="s">
        <v>35</v>
      </c>
    </row>
    <row r="34" spans="2:5" x14ac:dyDescent="0.15">
      <c r="B34" s="1" t="s">
        <v>28</v>
      </c>
      <c r="D34" s="1" t="s">
        <v>36</v>
      </c>
      <c r="E34" s="2" t="s">
        <v>37</v>
      </c>
    </row>
    <row r="35" spans="2:5" x14ac:dyDescent="0.1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15">
      <c r="B36" s="1" t="s">
        <v>28</v>
      </c>
      <c r="D36" s="1" t="s">
        <v>41</v>
      </c>
      <c r="E36" s="2" t="s">
        <v>42</v>
      </c>
    </row>
    <row r="37" spans="2:5" x14ac:dyDescent="0.1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15">
      <c r="B38" s="1" t="s">
        <v>28</v>
      </c>
      <c r="D38" s="1" t="s">
        <v>45</v>
      </c>
      <c r="E38" s="2" t="s">
        <v>46</v>
      </c>
    </row>
    <row r="39" spans="2:5" x14ac:dyDescent="0.1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15">
      <c r="B40" s="1" t="s">
        <v>28</v>
      </c>
      <c r="D40" s="1" t="s">
        <v>49</v>
      </c>
      <c r="E40" s="2" t="s">
        <v>50</v>
      </c>
    </row>
    <row r="41" spans="2:5" x14ac:dyDescent="0.1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15">
      <c r="B42" s="1" t="s">
        <v>28</v>
      </c>
      <c r="D42" s="1" t="s">
        <v>53</v>
      </c>
      <c r="E42" s="2" t="s">
        <v>54</v>
      </c>
    </row>
    <row r="43" spans="2:5" x14ac:dyDescent="0.1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15">
      <c r="B44" s="1" t="s">
        <v>28</v>
      </c>
      <c r="D44" s="1" t="s">
        <v>57</v>
      </c>
      <c r="E44" s="2" t="s">
        <v>58</v>
      </c>
    </row>
    <row r="45" spans="2:5" x14ac:dyDescent="0.1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15">
      <c r="B46" s="1" t="s">
        <v>28</v>
      </c>
      <c r="D46" s="1" t="s">
        <v>61</v>
      </c>
      <c r="E46" s="2" t="s">
        <v>62</v>
      </c>
    </row>
    <row r="47" spans="2:5" x14ac:dyDescent="0.1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15">
      <c r="B48" s="1" t="s">
        <v>28</v>
      </c>
      <c r="D48" s="1" t="s">
        <v>65</v>
      </c>
      <c r="E48" s="2" t="s">
        <v>66</v>
      </c>
    </row>
    <row r="49" spans="2:5" x14ac:dyDescent="0.1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15">
      <c r="B51" s="1" t="s">
        <v>263</v>
      </c>
      <c r="D51" s="1" t="s">
        <v>264</v>
      </c>
      <c r="E51" s="2" t="s">
        <v>277</v>
      </c>
    </row>
    <row r="52" spans="2:5" x14ac:dyDescent="0.1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1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1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1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1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1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1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1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15">
      <c r="B61" s="1" t="s">
        <v>69</v>
      </c>
      <c r="D61" s="1" t="s">
        <v>70</v>
      </c>
      <c r="E61" s="2" t="s">
        <v>71</v>
      </c>
    </row>
    <row r="62" spans="2:5" x14ac:dyDescent="0.1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1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1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1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1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1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1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1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15">
      <c r="B71" s="1" t="s">
        <v>88</v>
      </c>
      <c r="D71" s="1" t="s">
        <v>89</v>
      </c>
      <c r="E71" s="2" t="s">
        <v>90</v>
      </c>
    </row>
    <row r="72" spans="2:5" x14ac:dyDescent="0.1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1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1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1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1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1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1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1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15">
      <c r="B81" s="1" t="s">
        <v>99</v>
      </c>
      <c r="D81" s="1" t="s">
        <v>100</v>
      </c>
      <c r="E81" s="2" t="s">
        <v>291</v>
      </c>
    </row>
    <row r="82" spans="2:5" x14ac:dyDescent="0.1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1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1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1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1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1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1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1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15">
      <c r="B91" s="1" t="s">
        <v>109</v>
      </c>
      <c r="D91" s="1" t="s">
        <v>110</v>
      </c>
      <c r="E91" s="69" t="s">
        <v>276</v>
      </c>
    </row>
    <row r="92" spans="2:5" x14ac:dyDescent="0.1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1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1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1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1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1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1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1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1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workbookViewId="0" xr3:uid="{842E5F09-E766-5B8D-85AF-A39847EA96FD}">
      <selection sqref="A1:C2"/>
    </sheetView>
  </sheetViews>
  <sheetFormatPr defaultColWidth="9.16796875" defaultRowHeight="12.75" x14ac:dyDescent="0.15"/>
  <cols>
    <col min="1" max="1" width="7.68359375" style="17" customWidth="1"/>
    <col min="2" max="2" width="12.40625" style="17" customWidth="1"/>
    <col min="3" max="3" width="21.03515625" style="17" customWidth="1"/>
    <col min="4" max="4" width="7.68359375" style="17" customWidth="1"/>
    <col min="5" max="5" width="12.67578125" style="17" customWidth="1"/>
    <col min="6" max="6" width="10.65234375" style="17" customWidth="1"/>
    <col min="7" max="7" width="12.67578125" style="17" customWidth="1"/>
    <col min="8" max="8" width="10.65234375" style="17" customWidth="1"/>
    <col min="9" max="9" width="12.67578125" style="17" customWidth="1"/>
    <col min="10" max="10" width="10.65234375" style="17" customWidth="1"/>
    <col min="11" max="11" width="12.67578125" style="17" customWidth="1"/>
    <col min="12" max="12" width="10.65234375" style="17" customWidth="1"/>
    <col min="13" max="13" width="12.67578125" style="17" customWidth="1"/>
    <col min="14" max="14" width="14.83203125" style="17" customWidth="1"/>
    <col min="15" max="15" width="9.03515625" style="17" hidden="1" customWidth="1"/>
    <col min="16" max="16" width="8.8984375" style="17" hidden="1" customWidth="1"/>
    <col min="17" max="17" width="8.76171875" style="17" hidden="1" customWidth="1"/>
    <col min="18" max="18" width="8.62890625" style="17" hidden="1" customWidth="1"/>
    <col min="19" max="21" width="8.359375" style="17" hidden="1" customWidth="1"/>
    <col min="22" max="22" width="9.03515625" style="17" hidden="1" customWidth="1"/>
    <col min="23" max="23" width="0" style="17" hidden="1" customWidth="1"/>
    <col min="24" max="16384" width="9.16796875" style="17"/>
  </cols>
  <sheetData>
    <row r="1" spans="1:14" s="10" customFormat="1" ht="12.95" customHeight="1" x14ac:dyDescent="0.15">
      <c r="A1" s="102"/>
      <c r="B1" s="103"/>
      <c r="C1" s="103"/>
      <c r="M1" s="11" t="s">
        <v>131</v>
      </c>
    </row>
    <row r="2" spans="1:14" s="10" customFormat="1" ht="12.95" customHeight="1" x14ac:dyDescent="0.1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5" customHeight="1" x14ac:dyDescent="0.1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5" customHeight="1" x14ac:dyDescent="0.15">
      <c r="G4" s="12"/>
      <c r="K4" s="8"/>
      <c r="L4" s="13" t="s">
        <v>135</v>
      </c>
      <c r="M4" s="8"/>
      <c r="N4" s="8"/>
    </row>
    <row r="5" spans="1:14" s="10" customFormat="1" ht="12.95" customHeight="1" x14ac:dyDescent="0.15">
      <c r="A5" s="10" t="s">
        <v>136</v>
      </c>
      <c r="G5" s="12"/>
    </row>
    <row r="6" spans="1:14" s="10" customFormat="1" ht="12.95" customHeight="1" x14ac:dyDescent="0.15">
      <c r="A6" s="10" t="s">
        <v>137</v>
      </c>
      <c r="C6" s="14"/>
      <c r="G6" s="12"/>
    </row>
    <row r="7" spans="1:14" s="10" customFormat="1" ht="12.95" customHeight="1" x14ac:dyDescent="0.15"/>
    <row r="8" spans="1:14" ht="14.25" x14ac:dyDescent="0.1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4.25" x14ac:dyDescent="0.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5" thickBot="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1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1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5" thickBot="1" x14ac:dyDescent="0.2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5" thickBot="1" x14ac:dyDescent="0.2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2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2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1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1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 x14ac:dyDescent="0.2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 x14ac:dyDescent="0.2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 x14ac:dyDescent="0.2">
      <c r="F21" s="20"/>
      <c r="H21" s="20"/>
      <c r="J21" s="20"/>
      <c r="L21" s="20"/>
    </row>
    <row r="22" spans="1:22" ht="13.5" thickBot="1" x14ac:dyDescent="0.2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 x14ac:dyDescent="0.2">
      <c r="A23" s="34"/>
      <c r="F23" s="20"/>
      <c r="H23" s="20"/>
      <c r="J23" s="20"/>
      <c r="L23" s="20"/>
    </row>
    <row r="24" spans="1:22" ht="13.5" thickBot="1" x14ac:dyDescent="0.2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 x14ac:dyDescent="0.2">
      <c r="A25" s="34"/>
      <c r="F25" s="20"/>
      <c r="H25" s="20"/>
      <c r="J25" s="20"/>
      <c r="L25" s="20"/>
    </row>
    <row r="26" spans="1:22" ht="13.5" thickBot="1" x14ac:dyDescent="0.2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 x14ac:dyDescent="0.2">
      <c r="A27" s="34"/>
      <c r="F27" s="20"/>
      <c r="H27" s="20"/>
      <c r="J27" s="20"/>
      <c r="L27" s="20"/>
    </row>
    <row r="28" spans="1:22" ht="13.5" thickBot="1" x14ac:dyDescent="0.2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2">
      <c r="H32" s="17" t="str">
        <f xml:space="preserve"> "- "&amp;TRIM(TEXT(PageNumber, "?????"))&amp;" -"</f>
        <v>- 4 -</v>
      </c>
    </row>
    <row r="33" spans="1:14" ht="26.25" customHeight="1" x14ac:dyDescent="0.1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1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2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74"/>
  <sheetViews>
    <sheetView workbookViewId="0" xr3:uid="{51F8DEE0-4D01-5F28-A812-FC0BD7CAC4A5}">
      <selection activeCell="B17" sqref="B17"/>
    </sheetView>
  </sheetViews>
  <sheetFormatPr defaultRowHeight="12.75" x14ac:dyDescent="0.15"/>
  <cols>
    <col min="1" max="1" width="4.98828125" customWidth="1"/>
    <col min="2" max="2" width="12.5390625" customWidth="1"/>
    <col min="3" max="3" width="11.4609375" customWidth="1"/>
    <col min="4" max="4" width="5.796875" customWidth="1"/>
    <col min="5" max="5" width="8.62890625" customWidth="1"/>
    <col min="6" max="6" width="74.03515625" customWidth="1"/>
  </cols>
  <sheetData>
    <row r="2" spans="1:6" x14ac:dyDescent="0.15">
      <c r="A2" s="38" t="s">
        <v>154</v>
      </c>
      <c r="B2" s="39"/>
      <c r="C2" s="39"/>
      <c r="D2" s="39"/>
      <c r="E2" s="39"/>
      <c r="F2" s="39"/>
    </row>
    <row r="3" spans="1:6" x14ac:dyDescent="0.15">
      <c r="A3" t="s">
        <v>155</v>
      </c>
    </row>
    <row r="4" spans="1:6" x14ac:dyDescent="0.1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1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1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1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1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1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1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1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1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1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1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1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1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1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1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1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1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1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1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1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1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1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1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1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1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1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1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1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1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1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1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1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1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1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1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1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1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1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1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1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1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15">
      <c r="D45" s="45"/>
    </row>
    <row r="47" spans="1:6" x14ac:dyDescent="0.15">
      <c r="A47" s="38" t="s">
        <v>212</v>
      </c>
      <c r="B47" s="39"/>
      <c r="C47" s="39"/>
      <c r="D47" s="39"/>
      <c r="E47" s="39"/>
      <c r="F47" s="39"/>
    </row>
    <row r="48" spans="1:6" x14ac:dyDescent="0.15">
      <c r="A48" t="s">
        <v>155</v>
      </c>
    </row>
    <row r="49" spans="1:6" x14ac:dyDescent="0.1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1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1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1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1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1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1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1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1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1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1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1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1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15">
      <c r="A62" t="s">
        <v>211</v>
      </c>
      <c r="D62" s="45">
        <v>89</v>
      </c>
    </row>
    <row r="64" spans="1:6" x14ac:dyDescent="0.15">
      <c r="A64" s="46" t="s">
        <v>219</v>
      </c>
      <c r="B64" s="39"/>
      <c r="C64" s="39"/>
      <c r="D64" s="39"/>
      <c r="E64" s="39"/>
      <c r="F64" s="39"/>
    </row>
    <row r="65" spans="1:6" x14ac:dyDescent="0.15">
      <c r="A65" t="s">
        <v>220</v>
      </c>
    </row>
    <row r="66" spans="1:6" x14ac:dyDescent="0.15">
      <c r="A66" t="s">
        <v>221</v>
      </c>
    </row>
    <row r="67" spans="1:6" x14ac:dyDescent="0.15">
      <c r="C67" t="s">
        <v>222</v>
      </c>
    </row>
    <row r="68" spans="1:6" x14ac:dyDescent="0.15">
      <c r="C68" t="s">
        <v>223</v>
      </c>
    </row>
    <row r="69" spans="1:6" x14ac:dyDescent="0.15">
      <c r="C69" t="s">
        <v>280</v>
      </c>
    </row>
    <row r="70" spans="1:6" x14ac:dyDescent="0.15">
      <c r="A70" t="s">
        <v>224</v>
      </c>
    </row>
    <row r="71" spans="1:6" x14ac:dyDescent="0.15">
      <c r="A71" t="s">
        <v>225</v>
      </c>
    </row>
    <row r="72" spans="1:6" x14ac:dyDescent="0.15">
      <c r="A72" t="s">
        <v>226</v>
      </c>
    </row>
    <row r="73" spans="1:6" x14ac:dyDescent="0.15">
      <c r="A73" t="s">
        <v>227</v>
      </c>
    </row>
    <row r="74" spans="1:6" x14ac:dyDescent="0.1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buh15</cp:lastModifiedBy>
  <cp:lastPrinted>2004-07-28T07:23:34Z</cp:lastPrinted>
  <dcterms:created xsi:type="dcterms:W3CDTF">2002-01-04T14:46:51Z</dcterms:created>
  <dcterms:modified xsi:type="dcterms:W3CDTF">2018-11-08T14:09:36Z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